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12D3E468-F675-4789-B91D-9C98560B2945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AforC Rates" sheetId="1" state="hidden" r:id="rId1"/>
    <sheet name="Pay Scales XN XR" sheetId="2" state="hidden" r:id="rId2"/>
    <sheet name="GRR Updates" sheetId="3" r:id="rId3"/>
    <sheet name="Pay Grades" sheetId="4" r:id="rId4"/>
  </sheets>
  <definedNames>
    <definedName name="_xlnm._FilterDatabase" localSheetId="1" hidden="1">'Pay Scales XN XR'!$A$1:$J$155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D6" i="4"/>
  <c r="C6" i="4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C11" i="4"/>
  <c r="D117" i="2" l="1"/>
  <c r="F117" i="2" s="1"/>
  <c r="D115" i="2"/>
  <c r="F115" i="2" s="1"/>
  <c r="D86" i="2"/>
  <c r="F86" i="2" s="1"/>
  <c r="D40" i="2"/>
  <c r="D39" i="2"/>
  <c r="D38" i="2"/>
  <c r="D9" i="2"/>
  <c r="E37" i="4" l="1"/>
  <c r="F40" i="2"/>
  <c r="D17" i="4"/>
  <c r="F9" i="2"/>
  <c r="D37" i="4"/>
  <c r="F38" i="2"/>
  <c r="D155" i="2"/>
  <c r="D154" i="2"/>
  <c r="D153" i="2"/>
  <c r="D152" i="2"/>
  <c r="D151" i="2"/>
  <c r="F151" i="2" s="1"/>
  <c r="D150" i="2"/>
  <c r="F150" i="2" s="1"/>
  <c r="D149" i="2"/>
  <c r="D148" i="2"/>
  <c r="D147" i="2"/>
  <c r="D146" i="2"/>
  <c r="D145" i="2"/>
  <c r="F145" i="2" s="1"/>
  <c r="D144" i="2"/>
  <c r="F144" i="2" s="1"/>
  <c r="D143" i="2"/>
  <c r="D142" i="2"/>
  <c r="D141" i="2"/>
  <c r="D140" i="2"/>
  <c r="D139" i="2"/>
  <c r="F139" i="2" s="1"/>
  <c r="D138" i="2"/>
  <c r="F138" i="2" s="1"/>
  <c r="D137" i="2"/>
  <c r="D136" i="2"/>
  <c r="D135" i="2"/>
  <c r="D134" i="2"/>
  <c r="D133" i="2"/>
  <c r="F133" i="2" s="1"/>
  <c r="D132" i="2"/>
  <c r="F132" i="2" s="1"/>
  <c r="D131" i="2"/>
  <c r="D130" i="2"/>
  <c r="D129" i="2"/>
  <c r="D128" i="2"/>
  <c r="D127" i="2"/>
  <c r="F127" i="2" s="1"/>
  <c r="D126" i="2"/>
  <c r="F126" i="2" s="1"/>
  <c r="D125" i="2"/>
  <c r="D124" i="2"/>
  <c r="D123" i="2"/>
  <c r="D122" i="2"/>
  <c r="D121" i="2"/>
  <c r="D120" i="2"/>
  <c r="F120" i="2" s="1"/>
  <c r="D119" i="2"/>
  <c r="F119" i="2" s="1"/>
  <c r="D118" i="2"/>
  <c r="D116" i="2"/>
  <c r="D114" i="2"/>
  <c r="D113" i="2"/>
  <c r="D112" i="2"/>
  <c r="D111" i="2"/>
  <c r="D110" i="2"/>
  <c r="F110" i="2" s="1"/>
  <c r="D109" i="2"/>
  <c r="F109" i="2" s="1"/>
  <c r="D108" i="2"/>
  <c r="F108" i="2" s="1"/>
  <c r="D107" i="2"/>
  <c r="D106" i="2"/>
  <c r="D105" i="2"/>
  <c r="D104" i="2"/>
  <c r="D103" i="2"/>
  <c r="D102" i="2"/>
  <c r="D101" i="2"/>
  <c r="F101" i="2" s="1"/>
  <c r="D100" i="2"/>
  <c r="F100" i="2" s="1"/>
  <c r="D99" i="2"/>
  <c r="D98" i="2"/>
  <c r="D97" i="2"/>
  <c r="D96" i="2"/>
  <c r="D95" i="2"/>
  <c r="F95" i="2" s="1"/>
  <c r="D94" i="2"/>
  <c r="F94" i="2" s="1"/>
  <c r="D93" i="2"/>
  <c r="D92" i="2"/>
  <c r="D91" i="2"/>
  <c r="D90" i="2"/>
  <c r="D89" i="2"/>
  <c r="D88" i="2"/>
  <c r="F88" i="2" s="1"/>
  <c r="D87" i="2"/>
  <c r="D85" i="2"/>
  <c r="D84" i="2"/>
  <c r="F84" i="2" s="1"/>
  <c r="D83" i="2"/>
  <c r="D82" i="2"/>
  <c r="D81" i="2"/>
  <c r="D80" i="2"/>
  <c r="D79" i="2"/>
  <c r="D17" i="2"/>
  <c r="F17" i="2" l="1"/>
  <c r="C22" i="4"/>
  <c r="F155" i="2"/>
  <c r="F154" i="2"/>
  <c r="F153" i="2"/>
  <c r="F152" i="2"/>
  <c r="F149" i="2"/>
  <c r="F148" i="2"/>
  <c r="F147" i="2"/>
  <c r="F146" i="2"/>
  <c r="F142" i="2"/>
  <c r="F141" i="2"/>
  <c r="F140" i="2"/>
  <c r="F136" i="2"/>
  <c r="F135" i="2"/>
  <c r="F134" i="2"/>
  <c r="F131" i="2"/>
  <c r="F130" i="2"/>
  <c r="F129" i="2"/>
  <c r="F128" i="2"/>
  <c r="F125" i="2"/>
  <c r="F124" i="2"/>
  <c r="F123" i="2"/>
  <c r="F122" i="2"/>
  <c r="F118" i="2"/>
  <c r="F116" i="2"/>
  <c r="F114" i="2"/>
  <c r="F113" i="2"/>
  <c r="F112" i="2"/>
  <c r="F111" i="2"/>
  <c r="F107" i="2"/>
  <c r="F106" i="2"/>
  <c r="F105" i="2"/>
  <c r="F103" i="2"/>
  <c r="F102" i="2"/>
  <c r="F99" i="2"/>
  <c r="F98" i="2"/>
  <c r="F97" i="2"/>
  <c r="F96" i="2"/>
  <c r="F93" i="2"/>
  <c r="F92" i="2"/>
  <c r="F91" i="2"/>
  <c r="F90" i="2"/>
  <c r="F89" i="2"/>
  <c r="F87" i="2"/>
  <c r="F85" i="2"/>
  <c r="F82" i="2"/>
  <c r="F81" i="2"/>
  <c r="F80" i="2"/>
  <c r="F79" i="2"/>
  <c r="N3" i="3"/>
  <c r="N6" i="3" s="1"/>
  <c r="M3" i="3"/>
  <c r="M6" i="3" s="1"/>
  <c r="N4" i="3"/>
  <c r="N7" i="3" s="1"/>
  <c r="M4" i="3"/>
  <c r="M7" i="3" s="1"/>
  <c r="N2" i="3"/>
  <c r="N5" i="3" s="1"/>
  <c r="M2" i="3"/>
  <c r="M5" i="3" s="1"/>
  <c r="D42" i="2"/>
  <c r="D31" i="2"/>
  <c r="D7" i="2"/>
  <c r="C37" i="4" l="1"/>
  <c r="F42" i="2"/>
  <c r="C32" i="4"/>
  <c r="F31" i="2"/>
  <c r="C17" i="4"/>
  <c r="F7" i="2"/>
  <c r="F83" i="2"/>
  <c r="F121" i="2"/>
  <c r="F137" i="2"/>
  <c r="F104" i="2"/>
  <c r="F143" i="2"/>
  <c r="D43" i="2" l="1"/>
  <c r="D24" i="2"/>
  <c r="D23" i="2"/>
  <c r="F37" i="4" l="1"/>
  <c r="F43" i="2"/>
  <c r="D27" i="4"/>
  <c r="F24" i="2"/>
  <c r="C27" i="4"/>
  <c r="F23" i="2"/>
  <c r="D74" i="2"/>
  <c r="D73" i="2"/>
  <c r="D68" i="2"/>
  <c r="D67" i="2"/>
  <c r="D62" i="2"/>
  <c r="D61" i="2"/>
  <c r="D56" i="2"/>
  <c r="D55" i="2"/>
  <c r="D50" i="2"/>
  <c r="D49" i="2"/>
  <c r="D33" i="2"/>
  <c r="D32" i="2"/>
  <c r="D18" i="2"/>
  <c r="D11" i="2"/>
  <c r="F68" i="2" l="1"/>
  <c r="D57" i="4"/>
  <c r="D62" i="4"/>
  <c r="F74" i="2"/>
  <c r="C62" i="4"/>
  <c r="F73" i="2"/>
  <c r="C57" i="4"/>
  <c r="F67" i="2"/>
  <c r="D52" i="4"/>
  <c r="F62" i="2"/>
  <c r="C52" i="4"/>
  <c r="F61" i="2"/>
  <c r="D47" i="4"/>
  <c r="F56" i="2"/>
  <c r="C47" i="4"/>
  <c r="F55" i="2"/>
  <c r="D42" i="4"/>
  <c r="F50" i="2"/>
  <c r="C42" i="4"/>
  <c r="F49" i="2"/>
  <c r="E32" i="4"/>
  <c r="F33" i="2"/>
  <c r="D32" i="4"/>
  <c r="F32" i="2"/>
  <c r="D22" i="4"/>
  <c r="F18" i="2"/>
  <c r="E17" i="4"/>
  <c r="F11" i="2"/>
  <c r="E2" i="2"/>
  <c r="E3" i="2" s="1"/>
  <c r="E4" i="2" s="1"/>
  <c r="E5" i="2" s="1"/>
  <c r="E6" i="2" s="1"/>
  <c r="D78" i="2"/>
  <c r="H62" i="4" s="1"/>
  <c r="D77" i="2"/>
  <c r="G62" i="4" s="1"/>
  <c r="D76" i="2"/>
  <c r="F62" i="4" s="1"/>
  <c r="D75" i="2"/>
  <c r="E62" i="4" s="1"/>
  <c r="D72" i="2"/>
  <c r="D71" i="2"/>
  <c r="G57" i="4" s="1"/>
  <c r="D70" i="2"/>
  <c r="F57" i="4" s="1"/>
  <c r="D69" i="2"/>
  <c r="E57" i="4" s="1"/>
  <c r="D66" i="2"/>
  <c r="H52" i="4" s="1"/>
  <c r="D65" i="2"/>
  <c r="G52" i="4" s="1"/>
  <c r="D64" i="2"/>
  <c r="F52" i="4" s="1"/>
  <c r="D63" i="2"/>
  <c r="E52" i="4" s="1"/>
  <c r="D60" i="2"/>
  <c r="D59" i="2"/>
  <c r="G47" i="4" s="1"/>
  <c r="D58" i="2"/>
  <c r="F47" i="4" s="1"/>
  <c r="D57" i="2"/>
  <c r="E47" i="4" s="1"/>
  <c r="D54" i="2"/>
  <c r="D53" i="2"/>
  <c r="G42" i="4" s="1"/>
  <c r="D52" i="2"/>
  <c r="F42" i="4" s="1"/>
  <c r="D51" i="2"/>
  <c r="E42" i="4" s="1"/>
  <c r="D48" i="2"/>
  <c r="D47" i="2"/>
  <c r="J37" i="4" s="1"/>
  <c r="D46" i="2"/>
  <c r="I37" i="4" s="1"/>
  <c r="D45" i="2"/>
  <c r="H37" i="4" s="1"/>
  <c r="D44" i="2"/>
  <c r="G37" i="4" s="1"/>
  <c r="D41" i="2"/>
  <c r="K32" i="4" s="1"/>
  <c r="D37" i="2"/>
  <c r="D36" i="2"/>
  <c r="D35" i="2"/>
  <c r="G32" i="4" s="1"/>
  <c r="D34" i="2"/>
  <c r="F32" i="4" s="1"/>
  <c r="D30" i="2"/>
  <c r="D29" i="2"/>
  <c r="D28" i="2"/>
  <c r="D27" i="2"/>
  <c r="G27" i="4" s="1"/>
  <c r="D26" i="2"/>
  <c r="F27" i="4" s="1"/>
  <c r="D25" i="2"/>
  <c r="E27" i="4" s="1"/>
  <c r="D22" i="2"/>
  <c r="I22" i="4" s="1"/>
  <c r="D21" i="2"/>
  <c r="D20" i="2"/>
  <c r="G22" i="4" s="1"/>
  <c r="D19" i="2"/>
  <c r="F22" i="4" s="1"/>
  <c r="D16" i="2"/>
  <c r="E22" i="4" s="1"/>
  <c r="D15" i="2"/>
  <c r="I17" i="4" s="1"/>
  <c r="D14" i="2"/>
  <c r="D13" i="2"/>
  <c r="G17" i="4" s="1"/>
  <c r="D12" i="2"/>
  <c r="F17" i="4" s="1"/>
  <c r="D10" i="2"/>
  <c r="D8" i="2"/>
  <c r="D6" i="2"/>
  <c r="G12" i="4" s="1"/>
  <c r="D5" i="2"/>
  <c r="F12" i="4" s="1"/>
  <c r="D4" i="2"/>
  <c r="E12" i="4" s="1"/>
  <c r="D3" i="2"/>
  <c r="D2" i="2"/>
  <c r="C12" i="4" s="1"/>
  <c r="D7" i="4" l="1"/>
  <c r="D12" i="4"/>
  <c r="E8" i="2"/>
  <c r="E10" i="2" s="1"/>
  <c r="E7" i="2"/>
  <c r="E9" i="2" s="1"/>
  <c r="I12" i="4"/>
  <c r="F14" i="2"/>
  <c r="F26" i="2"/>
  <c r="F30" i="2"/>
  <c r="F45" i="2"/>
  <c r="F57" i="2"/>
  <c r="F63" i="2"/>
  <c r="F75" i="2"/>
  <c r="F4" i="2"/>
  <c r="F10" i="2"/>
  <c r="F15" i="2"/>
  <c r="F21" i="2"/>
  <c r="F27" i="2"/>
  <c r="F34" i="2"/>
  <c r="F39" i="2"/>
  <c r="F46" i="2"/>
  <c r="F52" i="2"/>
  <c r="F58" i="2"/>
  <c r="F64" i="2"/>
  <c r="F70" i="2"/>
  <c r="F76" i="2"/>
  <c r="F8" i="2"/>
  <c r="F20" i="2"/>
  <c r="F37" i="2"/>
  <c r="F51" i="2"/>
  <c r="F69" i="2"/>
  <c r="H12" i="4"/>
  <c r="F16" i="2"/>
  <c r="F35" i="2"/>
  <c r="F47" i="2"/>
  <c r="F59" i="2"/>
  <c r="F71" i="2"/>
  <c r="F6" i="2"/>
  <c r="F13" i="2"/>
  <c r="F19" i="2"/>
  <c r="F25" i="2"/>
  <c r="F29" i="2"/>
  <c r="F36" i="2"/>
  <c r="F44" i="2"/>
  <c r="F48" i="2"/>
  <c r="F54" i="2"/>
  <c r="F60" i="2"/>
  <c r="F66" i="2"/>
  <c r="F72" i="2"/>
  <c r="F78" i="2"/>
  <c r="F5" i="2"/>
  <c r="F12" i="2"/>
  <c r="F28" i="2"/>
  <c r="F41" i="2"/>
  <c r="F53" i="2"/>
  <c r="F65" i="2"/>
  <c r="F77" i="2"/>
  <c r="F2" i="2"/>
  <c r="H22" i="4"/>
  <c r="H32" i="4"/>
  <c r="F22" i="2"/>
  <c r="J27" i="4"/>
  <c r="I32" i="4"/>
  <c r="K37" i="4"/>
  <c r="H47" i="4"/>
  <c r="C7" i="4"/>
  <c r="H17" i="4"/>
  <c r="J32" i="4"/>
  <c r="I27" i="4"/>
  <c r="H42" i="4"/>
  <c r="H57" i="4"/>
  <c r="F3" i="2"/>
  <c r="H27" i="4"/>
  <c r="E11" i="2" l="1"/>
  <c r="E12" i="2" s="1"/>
  <c r="E13" i="2" s="1"/>
  <c r="E14" i="2" s="1"/>
  <c r="E15" i="2" l="1"/>
  <c r="E16" i="2" s="1"/>
  <c r="E18" i="2" l="1"/>
  <c r="E19" i="2" s="1"/>
  <c r="E20" i="2" s="1"/>
  <c r="E21" i="2" s="1"/>
  <c r="E22" i="2" s="1"/>
  <c r="E23" i="2" s="1"/>
  <c r="E24" i="2" s="1"/>
  <c r="E17" i="2"/>
  <c r="E25" i="2" l="1"/>
  <c r="E26" i="2" s="1"/>
  <c r="E27" i="2" s="1"/>
  <c r="E28" i="2" s="1"/>
  <c r="E29" i="2" s="1"/>
  <c r="E30" i="2" s="1"/>
  <c r="E31" i="2" s="1"/>
  <c r="E32" i="2" l="1"/>
  <c r="E33" i="2" s="1"/>
  <c r="E34" i="2"/>
  <c r="E35" i="2" s="1"/>
  <c r="E36" i="2" s="1"/>
  <c r="E37" i="2" s="1"/>
  <c r="E39" i="2" l="1"/>
  <c r="E41" i="2" s="1"/>
  <c r="E42" i="2" s="1"/>
  <c r="E43" i="2" s="1"/>
  <c r="E44" i="2" s="1"/>
  <c r="E45" i="2" s="1"/>
  <c r="E46" i="2" s="1"/>
  <c r="E47" i="2" s="1"/>
  <c r="E48" i="2" s="1"/>
  <c r="E51" i="2" s="1"/>
  <c r="E52" i="2" s="1"/>
  <c r="E53" i="2" s="1"/>
  <c r="E54" i="2" s="1"/>
  <c r="E57" i="2" s="1"/>
  <c r="E58" i="2" s="1"/>
  <c r="E59" i="2" s="1"/>
  <c r="E60" i="2" s="1"/>
  <c r="E38" i="2"/>
  <c r="E40" i="2" s="1"/>
  <c r="E55" i="2" l="1"/>
  <c r="E56" i="2" s="1"/>
  <c r="E49" i="2"/>
  <c r="E50" i="2" s="1"/>
  <c r="E63" i="2"/>
  <c r="E64" i="2" s="1"/>
  <c r="E65" i="2" s="1"/>
  <c r="E66" i="2" s="1"/>
  <c r="E61" i="2"/>
  <c r="E62" i="2" s="1"/>
  <c r="E69" i="2" l="1"/>
  <c r="E70" i="2" s="1"/>
  <c r="E71" i="2" s="1"/>
  <c r="E72" i="2" s="1"/>
  <c r="E67" i="2"/>
  <c r="E68" i="2" s="1"/>
  <c r="E75" i="2" l="1"/>
  <c r="E76" i="2" s="1"/>
  <c r="E77" i="2" s="1"/>
  <c r="E78" i="2" s="1"/>
  <c r="E79" i="2" s="1"/>
  <c r="E80" i="2" s="1"/>
  <c r="E81" i="2" s="1"/>
  <c r="E82" i="2" s="1"/>
  <c r="E83" i="2" s="1"/>
  <c r="E73" i="2"/>
  <c r="E74" i="2" s="1"/>
  <c r="E84" i="2" l="1"/>
  <c r="E86" i="2" s="1"/>
  <c r="E85" i="2"/>
  <c r="E87" i="2" s="1"/>
  <c r="E88" i="2" s="1"/>
  <c r="E89" i="2" s="1"/>
  <c r="E90" i="2" s="1"/>
  <c r="E91" i="2" s="1"/>
  <c r="E92" i="2" s="1"/>
  <c r="E93" i="2" s="1"/>
  <c r="E95" i="2" l="1"/>
  <c r="E96" i="2" s="1"/>
  <c r="E97" i="2" s="1"/>
  <c r="E98" i="2" s="1"/>
  <c r="E99" i="2" s="1"/>
  <c r="E94" i="2"/>
  <c r="E102" i="2" l="1"/>
  <c r="E103" i="2" s="1"/>
  <c r="E104" i="2" s="1"/>
  <c r="E105" i="2" s="1"/>
  <c r="E106" i="2" s="1"/>
  <c r="E107" i="2" s="1"/>
  <c r="E100" i="2"/>
  <c r="E101" i="2" s="1"/>
  <c r="E108" i="2" l="1"/>
  <c r="E111" i="2"/>
  <c r="E112" i="2" s="1"/>
  <c r="E113" i="2" s="1"/>
  <c r="E114" i="2" s="1"/>
  <c r="E109" i="2"/>
  <c r="E110" i="2" s="1"/>
  <c r="E116" i="2" l="1"/>
  <c r="E118" i="2" s="1"/>
  <c r="E119" i="2" s="1"/>
  <c r="E120" i="2" s="1"/>
  <c r="E121" i="2" s="1"/>
  <c r="E122" i="2" s="1"/>
  <c r="E123" i="2" s="1"/>
  <c r="E124" i="2" s="1"/>
  <c r="E125" i="2" s="1"/>
  <c r="E128" i="2" s="1"/>
  <c r="E129" i="2" s="1"/>
  <c r="E130" i="2" s="1"/>
  <c r="E131" i="2" s="1"/>
  <c r="E115" i="2"/>
  <c r="E117" i="2" s="1"/>
  <c r="E126" i="2" l="1"/>
  <c r="E127" i="2" s="1"/>
  <c r="E134" i="2"/>
  <c r="E135" i="2" s="1"/>
  <c r="E136" i="2" s="1"/>
  <c r="E137" i="2" s="1"/>
  <c r="E132" i="2"/>
  <c r="E133" i="2" s="1"/>
  <c r="E138" i="2" l="1"/>
  <c r="E139" i="2" s="1"/>
  <c r="E140" i="2"/>
  <c r="E141" i="2" s="1"/>
  <c r="E142" i="2" s="1"/>
  <c r="E143" i="2" s="1"/>
  <c r="E146" i="2" l="1"/>
  <c r="E147" i="2" s="1"/>
  <c r="E148" i="2" s="1"/>
  <c r="E149" i="2" s="1"/>
  <c r="E144" i="2"/>
  <c r="E145" i="2" s="1"/>
  <c r="E152" i="2" l="1"/>
  <c r="E153" i="2" s="1"/>
  <c r="E154" i="2" s="1"/>
  <c r="E155" i="2" s="1"/>
  <c r="E150" i="2"/>
  <c r="E151" i="2" s="1"/>
</calcChain>
</file>

<file path=xl/sharedStrings.xml><?xml version="1.0" encoding="utf-8"?>
<sst xmlns="http://schemas.openxmlformats.org/spreadsheetml/2006/main" count="589" uniqueCount="106">
  <si>
    <t>Table 10</t>
  </si>
  <si>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</si>
  <si>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</si>
  <si>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</si>
  <si>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</si>
  <si>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</si>
  <si>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</si>
  <si>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</si>
  <si>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</si>
  <si>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</si>
  <si>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</si>
  <si>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</si>
  <si>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</si>
  <si>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</si>
  <si>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</si>
  <si>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</si>
  <si>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</si>
  <si>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</si>
  <si>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</si>
  <si>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</si>
  <si>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</si>
  <si>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</si>
  <si>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</si>
  <si>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</si>
  <si>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>NHS Pay Scale Letter XN</t>
  </si>
  <si>
    <t>NHS Pay Scale Letter XR</t>
  </si>
  <si>
    <t xml:space="preserve"> </t>
  </si>
  <si>
    <t xml:space="preserve">Annex 2: Pay bands and pay points on the second pay spine in England from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</si>
  <si>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</si>
  <si>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</si>
  <si>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</si>
  <si>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</si>
  <si>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</si>
  <si>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</si>
  <si>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</si>
  <si>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</si>
  <si>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</si>
  <si>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</si>
  <si>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</si>
  <si>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</si>
  <si>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</si>
  <si>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</si>
  <si>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</si>
  <si>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</si>
  <si>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</si>
  <si>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</si>
  <si>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</si>
  <si>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</si>
  <si>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</si>
  <si>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</si>
  <si>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</si>
  <si>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</si>
  <si>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</si>
  <si>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</si>
  <si>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</si>
  <si>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</si>
  <si>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</si>
  <si>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</si>
  <si>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Payscale Name</t>
  </si>
  <si>
    <t>Salary</t>
  </si>
  <si>
    <t xml:space="preserve">Salary </t>
  </si>
  <si>
    <t>Grade step</t>
  </si>
  <si>
    <t>subject to mimimum</t>
  </si>
  <si>
    <t>Annex 9 High Cost Area Supplement</t>
  </si>
  <si>
    <t>Table 16</t>
  </si>
  <si>
    <t>with effect from</t>
  </si>
  <si>
    <t>with a maximum of</t>
  </si>
  <si>
    <t>Previous Year Rates</t>
  </si>
  <si>
    <t>New Grade step</t>
  </si>
  <si>
    <t>AFC Spine Point</t>
  </si>
  <si>
    <t>Years of experience</t>
  </si>
  <si>
    <t>&lt;1 year</t>
  </si>
  <si>
    <t>1+year</t>
  </si>
  <si>
    <t>Years of Experience</t>
  </si>
  <si>
    <t>1-2 years</t>
  </si>
  <si>
    <t>2-3 years</t>
  </si>
  <si>
    <t>6+ years</t>
  </si>
  <si>
    <t>7+years</t>
  </si>
  <si>
    <t>8+ years</t>
  </si>
  <si>
    <t>4 -5 years</t>
  </si>
  <si>
    <t>3 -4 years</t>
  </si>
  <si>
    <t>5 -6 years</t>
  </si>
  <si>
    <t>6 -7 years</t>
  </si>
  <si>
    <t>7 -8 years</t>
  </si>
  <si>
    <t>5 + years</t>
  </si>
  <si>
    <t>AfC - Pay Grades with effect from</t>
  </si>
  <si>
    <t xml:space="preserve">NB: ESR provides two set of grades (Review and Non-Review Body) for each AfC Pay Band due to historical reasons. </t>
  </si>
  <si>
    <t>ESR Grade Step Point</t>
  </si>
  <si>
    <t>ESR Scale Point</t>
  </si>
  <si>
    <t>NHS(XR01) Review Body Band 1                    NHS(XN01) Non Review body Band 1</t>
  </si>
  <si>
    <t>NHS(XR02) Review Body Band 2                   NHS(XN02) Non Review Body Band 2</t>
  </si>
  <si>
    <t>NHS(XR03) Review Body Band 3                   NHS(XN03) Non Review Body Band 3</t>
  </si>
  <si>
    <t>NHS(XR04) Review Body Band 4                   NHS(XN04)Non Review Body Band 4</t>
  </si>
  <si>
    <t>NHS(XR05) Review Body Band 5                  NHS(XN05) Non Review Body Band 5</t>
  </si>
  <si>
    <t>NHS(XR06) Review Body Band 6                  NHS(XN06)Non Review Body Band 6</t>
  </si>
  <si>
    <t>NHS(XR07) Review Body Band 7                 NHS(XN07) Non Review Body Band 7</t>
  </si>
  <si>
    <t>NHS(XR09) Review Body Band 8 Range B                                             NHS(XN09) Non Review Body Band 8 Range B</t>
  </si>
  <si>
    <t>NHS(XR11) Review Body Band 8 Range D                                             NHS(XN11) Non Review Body Band 8 Range D</t>
  </si>
  <si>
    <t>NHS(XR10) Review Body Band 8  Range C                                              NHS(XN10) Non Review Body Band 8 Range c</t>
  </si>
  <si>
    <t>NHS(XR12) Review Body Band 9                 NHS(XN12) Non Review Body Band 9</t>
  </si>
  <si>
    <t>subject to minimum</t>
  </si>
  <si>
    <t>Band 8A</t>
  </si>
  <si>
    <t>Band 8B</t>
  </si>
  <si>
    <t>Band 8C</t>
  </si>
  <si>
    <t>Band 8D</t>
  </si>
  <si>
    <t>NHS(XR08) Review Body Band 8  Range A                                              NHS(XN08) Non Review Body Band 8 Range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</si>
</sst>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3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rgb="FF002060"/>
      <name val="Arial"/>
      <family val="2"/>
    </font>
    <font>
      <b/>
      <i/>
      <sz val="8"/>
      <color rgb="FF002060"/>
      <name val="Calibri"/>
      <family val="2"/>
      <scheme val="minor"/>
    </font>
    <font>
      <b/>
      <sz val="11"/>
      <name val="Arial"/>
      <family val="2"/>
    </font>
    <font>
      <b/>
      <sz val="6"/>
      <color rgb="FFC00000"/>
      <name val="Arial"/>
      <family val="2"/>
    </font>
    <font>
      <b/>
      <sz val="10"/>
      <color theme="1"/>
      <name val="Arial"/>
      <family val="2"/>
    </font>
    <font>
      <b/>
      <sz val="6"/>
      <color rgb="FF7030A0"/>
      <name val="Arial"/>
      <family val="2"/>
    </font>
    <font>
      <b/>
      <i/>
      <sz val="6"/>
      <color rgb="FF00206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15" fontId="0" fillId="0" borderId="0" xfId="0" applyNumberFormat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7" fillId="0" borderId="11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9" fontId="13" fillId="0" borderId="0" xfId="0" applyNumberFormat="1" applyFont="1"/>
    <xf numFmtId="0" fontId="13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3" xfId="0" applyBorder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12" xfId="0" applyFont="1" applyBorder="1"/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top" wrapText="1"/>
    </xf>
    <xf numFmtId="0" fontId="0" fillId="0" borderId="12" xfId="0" applyBorder="1"/>
    <xf numFmtId="0" fontId="0" fillId="3" borderId="12" xfId="0" applyFill="1" applyBorder="1"/>
    <xf numFmtId="0" fontId="4" fillId="0" borderId="12" xfId="0" applyFont="1" applyBorder="1" applyAlignment="1">
      <alignment wrapText="1"/>
    </xf>
    <xf numFmtId="15" fontId="0" fillId="0" borderId="12" xfId="0" applyNumberFormat="1" applyBorder="1"/>
    <xf numFmtId="14" fontId="21" fillId="0" borderId="0" xfId="0" applyNumberFormat="1" applyFont="1"/>
    <xf numFmtId="0" fontId="4" fillId="0" borderId="4" xfId="0" applyFont="1" applyBorder="1"/>
    <xf numFmtId="15" fontId="21" fillId="0" borderId="2" xfId="0" applyNumberFormat="1" applyFont="1" applyBorder="1"/>
    <xf numFmtId="0" fontId="4" fillId="0" borderId="16" xfId="0" applyFont="1" applyBorder="1"/>
    <xf numFmtId="15" fontId="21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1" applyFont="1"/>
    <xf numFmtId="0" fontId="20" fillId="0" borderId="0" xfId="0" applyFont="1"/>
    <xf numFmtId="164" fontId="15" fillId="0" borderId="0" xfId="1" applyNumberFormat="1"/>
    <xf numFmtId="0" fontId="0" fillId="0" borderId="0" xfId="0" applyAlignment="1">
      <alignment horizontal="right"/>
    </xf>
    <xf numFmtId="0" fontId="0" fillId="0" borderId="0" xfId="0" quotePrefix="1"/>
    <xf numFmtId="3" fontId="0" fillId="3" borderId="0" xfId="0" applyNumberFormat="1" applyFill="1"/>
    <xf numFmtId="15" fontId="0" fillId="3" borderId="12" xfId="0" applyNumberFormat="1" applyFill="1" applyBorder="1"/>
    <xf numFmtId="0" fontId="4" fillId="3" borderId="14" xfId="0" applyFont="1" applyFill="1" applyBorder="1" applyAlignment="1">
      <alignment wrapText="1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/>
    <xf numFmtId="15" fontId="6" fillId="0" borderId="13" xfId="0" applyNumberFormat="1" applyFont="1" applyBorder="1"/>
    <xf numFmtId="3" fontId="0" fillId="0" borderId="13" xfId="0" applyNumberFormat="1" applyBorder="1"/>
    <xf numFmtId="3" fontId="22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32" fillId="0" borderId="0" xfId="0" applyFont="1"/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31" fillId="0" borderId="4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5" xfId="2" xr:uid="{9D5D693C-976E-4DE2-AA9C-A706D1DF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40"/>
  <sheetViews>
    <sheetView workbookViewId="0">
      <pane ySplit="6" topLeftCell="A7" activePane="bottomLeft" state="frozen"/>
      <selection pane="bottomLeft" activeCell="N2" sqref="N2"/>
    </sheetView>
  </sheetViews>
  <sheetFormatPr defaultRowHeight="14.5" x14ac:dyDescent="0.35"/>
  <cols>
    <col min="4" max="4" width="9.6328125" bestFit="1" customWidth="1"/>
    <col min="12" max="12" width="11.36328125" bestFit="1" customWidth="1"/>
    <col min="13" max="13" width="9.6328125" bestFit="1" customWidth="1"/>
    <col min="14" max="14" width="11.6328125" customWidth="1"/>
    <col min="15" max="15" width="10.7265625" style="47" customWidth="1"/>
  </cols>
  <sheetData>
    <row r="2" spans="1:18" ht="18.5" x14ac:dyDescent="0.45">
      <c r="A2" s="1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>
        <v>45383</v>
      </c>
      <c r="M2" s="16"/>
      <c r="N2" s="16"/>
      <c r="O2" s="46"/>
      <c r="P2" s="87"/>
    </row>
    <row r="3" spans="1:18" ht="18" thickBot="1" x14ac:dyDescent="0.4">
      <c r="A3" s="1" t="s">
        <v>0</v>
      </c>
    </row>
    <row r="4" spans="1:18" ht="1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07" t="s">
        <v>9</v>
      </c>
      <c r="J4" s="108"/>
      <c r="K4" s="108"/>
      <c r="L4" s="109"/>
      <c r="M4" s="3" t="s">
        <v>10</v>
      </c>
    </row>
    <row r="5" spans="1:18" x14ac:dyDescent="0.35">
      <c r="A5" s="104"/>
      <c r="B5" s="104"/>
      <c r="C5" s="104"/>
      <c r="D5" s="104"/>
      <c r="E5" s="104"/>
      <c r="F5" s="104"/>
      <c r="G5" s="104"/>
      <c r="H5" s="104"/>
      <c r="I5" s="104" t="s">
        <v>11</v>
      </c>
      <c r="J5" s="4" t="s">
        <v>12</v>
      </c>
      <c r="K5" s="104" t="s">
        <v>14</v>
      </c>
      <c r="L5" s="104" t="s">
        <v>15</v>
      </c>
      <c r="M5" s="104"/>
      <c r="N5" s="23" t="s">
        <v>61</v>
      </c>
      <c r="O5" s="47" t="s">
        <v>31</v>
      </c>
      <c r="P5" s="47" t="s">
        <v>68</v>
      </c>
    </row>
    <row r="6" spans="1:18" ht="15" thickBot="1" x14ac:dyDescent="0.4">
      <c r="A6" s="105"/>
      <c r="B6" s="105"/>
      <c r="C6" s="105"/>
      <c r="D6" s="105"/>
      <c r="E6" s="105"/>
      <c r="F6" s="105"/>
      <c r="G6" s="105"/>
      <c r="H6" s="105"/>
      <c r="I6" s="105"/>
      <c r="J6" s="5" t="s">
        <v>13</v>
      </c>
      <c r="K6" s="105"/>
      <c r="L6" s="105"/>
      <c r="M6" s="105"/>
      <c r="O6" s="47">
        <v>2018</v>
      </c>
      <c r="P6" s="47">
        <v>2019</v>
      </c>
    </row>
    <row r="7" spans="1:18" ht="15" customHeight="1" thickBot="1" x14ac:dyDescent="0.4">
      <c r="A7" s="6">
        <v>2</v>
      </c>
      <c r="B7" s="32">
        <v>23615</v>
      </c>
      <c r="C7" s="32">
        <v>23615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4">
        <v>60</v>
      </c>
      <c r="Q7" s="48"/>
    </row>
    <row r="8" spans="1:18" ht="15" customHeight="1" thickBot="1" x14ac:dyDescent="0.4">
      <c r="A8" s="6">
        <v>3</v>
      </c>
      <c r="B8" s="32">
        <v>23615</v>
      </c>
      <c r="C8" s="32">
        <v>23615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4">
        <v>70</v>
      </c>
      <c r="Q8" s="48"/>
      <c r="R8" s="102"/>
    </row>
    <row r="9" spans="1:18" ht="15" customHeight="1" thickBot="1" x14ac:dyDescent="0.4">
      <c r="A9" s="6">
        <v>4</v>
      </c>
      <c r="B9" s="34"/>
      <c r="C9" s="32">
        <v>23615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24">
        <v>80</v>
      </c>
      <c r="Q9" s="48"/>
    </row>
    <row r="10" spans="1:18" ht="15" customHeight="1" thickBot="1" x14ac:dyDescent="0.4">
      <c r="A10" s="6">
        <v>5</v>
      </c>
      <c r="B10" s="33"/>
      <c r="C10" s="32">
        <v>23615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4">
        <v>100</v>
      </c>
      <c r="Q10" s="48"/>
    </row>
    <row r="11" spans="1:18" ht="15" customHeight="1" thickBot="1" x14ac:dyDescent="0.4">
      <c r="A11" s="6">
        <v>6</v>
      </c>
      <c r="B11" s="33"/>
      <c r="C11" s="32">
        <v>23615</v>
      </c>
      <c r="D11" s="41">
        <v>24071</v>
      </c>
      <c r="E11" s="33"/>
      <c r="F11" s="33"/>
      <c r="G11" s="33"/>
      <c r="H11" s="33"/>
      <c r="I11" s="33"/>
      <c r="J11" s="33"/>
      <c r="K11" s="33"/>
      <c r="L11" s="33"/>
      <c r="M11" s="33"/>
      <c r="N11" s="24">
        <v>110</v>
      </c>
      <c r="O11" s="50">
        <v>112</v>
      </c>
      <c r="Q11" s="48"/>
    </row>
    <row r="12" spans="1:18" ht="15" customHeight="1" thickBot="1" x14ac:dyDescent="0.4">
      <c r="A12" s="6">
        <v>7</v>
      </c>
      <c r="B12" s="33"/>
      <c r="C12" s="32">
        <v>23615</v>
      </c>
      <c r="D12" s="56">
        <v>24071</v>
      </c>
      <c r="E12" s="33"/>
      <c r="F12" s="33"/>
      <c r="G12" s="33"/>
      <c r="H12" s="33"/>
      <c r="I12" s="33"/>
      <c r="J12" s="33"/>
      <c r="K12" s="33"/>
      <c r="L12" s="33"/>
      <c r="M12" s="33"/>
      <c r="N12" s="24">
        <v>130</v>
      </c>
      <c r="P12" s="57">
        <v>132</v>
      </c>
      <c r="Q12" s="48"/>
    </row>
    <row r="13" spans="1:18" ht="15" customHeight="1" thickBot="1" x14ac:dyDescent="0.4">
      <c r="A13" s="6">
        <v>8</v>
      </c>
      <c r="B13" s="33"/>
      <c r="C13" s="32">
        <v>23615</v>
      </c>
      <c r="D13" s="41">
        <v>25674</v>
      </c>
      <c r="E13" s="33"/>
      <c r="F13" s="33"/>
      <c r="G13" s="33"/>
      <c r="H13" s="33"/>
      <c r="I13" s="33"/>
      <c r="J13" s="33"/>
      <c r="K13" s="33"/>
      <c r="L13" s="33"/>
      <c r="M13" s="33"/>
      <c r="N13" s="24">
        <v>140</v>
      </c>
      <c r="O13" s="50">
        <v>142</v>
      </c>
      <c r="Q13" s="48"/>
    </row>
    <row r="14" spans="1:18" ht="15" customHeight="1" thickBot="1" x14ac:dyDescent="0.4">
      <c r="A14" s="6">
        <v>9</v>
      </c>
      <c r="B14" s="33"/>
      <c r="C14" s="33"/>
      <c r="D14" s="32">
        <v>25674</v>
      </c>
      <c r="E14" s="33"/>
      <c r="F14" s="33"/>
      <c r="G14" s="33"/>
      <c r="H14" s="33"/>
      <c r="I14" s="33"/>
      <c r="J14" s="33"/>
      <c r="K14" s="33"/>
      <c r="L14" s="33"/>
      <c r="M14" s="33"/>
      <c r="N14" s="24">
        <v>150</v>
      </c>
      <c r="Q14" s="48"/>
    </row>
    <row r="15" spans="1:18" ht="15" customHeight="1" thickBot="1" x14ac:dyDescent="0.4">
      <c r="A15" s="6">
        <v>10</v>
      </c>
      <c r="B15" s="33"/>
      <c r="C15" s="33"/>
      <c r="D15" s="32">
        <v>25674</v>
      </c>
      <c r="E15" s="33"/>
      <c r="F15" s="33"/>
      <c r="G15" s="33"/>
      <c r="H15" s="33"/>
      <c r="I15" s="33"/>
      <c r="J15" s="33"/>
      <c r="K15" s="33"/>
      <c r="L15" s="33"/>
      <c r="M15" s="33"/>
      <c r="N15" s="24">
        <v>170</v>
      </c>
      <c r="Q15" s="48"/>
    </row>
    <row r="16" spans="1:18" ht="15" customHeight="1" thickBot="1" x14ac:dyDescent="0.4">
      <c r="A16" s="6">
        <v>11</v>
      </c>
      <c r="B16" s="33"/>
      <c r="C16" s="33"/>
      <c r="D16" s="32">
        <v>25674</v>
      </c>
      <c r="E16" s="41">
        <v>26530</v>
      </c>
      <c r="F16" s="33"/>
      <c r="G16" s="33"/>
      <c r="H16" s="33"/>
      <c r="I16" s="33"/>
      <c r="J16" s="33"/>
      <c r="K16" s="33"/>
      <c r="L16" s="33"/>
      <c r="M16" s="33"/>
      <c r="N16" s="24">
        <v>180</v>
      </c>
      <c r="O16" s="50">
        <v>182</v>
      </c>
      <c r="Q16" s="48"/>
    </row>
    <row r="17" spans="1:17" ht="15" customHeight="1" thickBot="1" x14ac:dyDescent="0.4">
      <c r="A17" s="6">
        <v>12</v>
      </c>
      <c r="B17" s="33"/>
      <c r="C17" s="33"/>
      <c r="D17" s="32">
        <v>25674</v>
      </c>
      <c r="E17" s="41">
        <v>26530</v>
      </c>
      <c r="F17" s="33"/>
      <c r="G17" s="33"/>
      <c r="H17" s="33"/>
      <c r="I17" s="33"/>
      <c r="J17" s="33"/>
      <c r="K17" s="33"/>
      <c r="L17" s="33"/>
      <c r="M17" s="33"/>
      <c r="N17" s="24">
        <v>190</v>
      </c>
      <c r="O17" s="50">
        <v>192</v>
      </c>
      <c r="Q17" s="48"/>
    </row>
    <row r="18" spans="1:17" ht="15" customHeight="1" thickBot="1" x14ac:dyDescent="0.4">
      <c r="A18" s="6">
        <v>13</v>
      </c>
      <c r="B18" s="33"/>
      <c r="C18" s="33"/>
      <c r="D18" s="33"/>
      <c r="E18" s="32">
        <v>26530</v>
      </c>
      <c r="F18" s="33"/>
      <c r="G18" s="33"/>
      <c r="H18" s="33"/>
      <c r="I18" s="33"/>
      <c r="J18" s="33"/>
      <c r="K18" s="33"/>
      <c r="L18" s="33"/>
      <c r="M18" s="33"/>
      <c r="N18" s="24">
        <v>200</v>
      </c>
      <c r="Q18" s="49"/>
    </row>
    <row r="19" spans="1:17" ht="15" customHeight="1" thickBot="1" x14ac:dyDescent="0.4">
      <c r="A19" s="6">
        <v>14</v>
      </c>
      <c r="B19" s="33"/>
      <c r="C19" s="33"/>
      <c r="D19" s="33"/>
      <c r="E19" s="32">
        <v>29114</v>
      </c>
      <c r="F19" s="33"/>
      <c r="G19" s="33"/>
      <c r="H19" s="33"/>
      <c r="I19" s="33"/>
      <c r="J19" s="33"/>
      <c r="K19" s="33"/>
      <c r="L19" s="33"/>
      <c r="M19" s="33"/>
      <c r="N19" s="24">
        <v>220</v>
      </c>
      <c r="Q19" s="48"/>
    </row>
    <row r="20" spans="1:17" ht="15" customHeight="1" thickBot="1" x14ac:dyDescent="0.4">
      <c r="A20" s="6">
        <v>15</v>
      </c>
      <c r="B20" s="33"/>
      <c r="C20" s="33"/>
      <c r="D20" s="33"/>
      <c r="E20" s="32">
        <v>29114</v>
      </c>
      <c r="F20" s="33"/>
      <c r="G20" s="33"/>
      <c r="H20" s="33"/>
      <c r="I20" s="33"/>
      <c r="J20" s="33"/>
      <c r="K20" s="33"/>
      <c r="L20" s="33"/>
      <c r="M20" s="33"/>
      <c r="N20" s="24">
        <v>230</v>
      </c>
      <c r="Q20" s="48"/>
    </row>
    <row r="21" spans="1:17" ht="15" customHeight="1" thickBot="1" x14ac:dyDescent="0.4">
      <c r="A21" s="6">
        <v>16</v>
      </c>
      <c r="B21" s="33"/>
      <c r="C21" s="33"/>
      <c r="D21" s="33"/>
      <c r="E21" s="32">
        <v>29114</v>
      </c>
      <c r="F21" s="41">
        <v>29970</v>
      </c>
      <c r="G21" s="33"/>
      <c r="H21" s="33"/>
      <c r="I21" s="33"/>
      <c r="J21" s="33"/>
      <c r="K21" s="33"/>
      <c r="L21" s="33"/>
      <c r="M21" s="33"/>
      <c r="N21" s="24">
        <v>240</v>
      </c>
      <c r="O21" s="50">
        <v>242</v>
      </c>
      <c r="Q21" s="48"/>
    </row>
    <row r="22" spans="1:17" ht="15" customHeight="1" thickBot="1" x14ac:dyDescent="0.4">
      <c r="A22" s="6">
        <v>17</v>
      </c>
      <c r="B22" s="33"/>
      <c r="C22" s="33"/>
      <c r="D22" s="33"/>
      <c r="E22" s="32">
        <v>29114</v>
      </c>
      <c r="F22" s="41">
        <v>29970</v>
      </c>
      <c r="G22" s="33"/>
      <c r="H22" s="33"/>
      <c r="I22" s="33"/>
      <c r="J22" s="33"/>
      <c r="K22" s="33"/>
      <c r="L22" s="33"/>
      <c r="M22" s="33"/>
      <c r="N22" s="24">
        <v>250</v>
      </c>
      <c r="O22" s="50">
        <v>252</v>
      </c>
      <c r="Q22" s="48"/>
    </row>
    <row r="23" spans="1:17" ht="15" customHeight="1" thickBot="1" x14ac:dyDescent="0.4">
      <c r="A23" s="6">
        <v>18</v>
      </c>
      <c r="B23" s="33"/>
      <c r="C23" s="33"/>
      <c r="D23" s="33"/>
      <c r="E23" s="33"/>
      <c r="F23" s="32">
        <v>32324</v>
      </c>
      <c r="G23" s="33"/>
      <c r="H23" s="33"/>
      <c r="I23" s="33"/>
      <c r="J23" s="33"/>
      <c r="K23" s="33"/>
      <c r="L23" s="33"/>
      <c r="M23" s="33"/>
      <c r="N23" s="24">
        <v>270</v>
      </c>
      <c r="Q23" s="48"/>
    </row>
    <row r="24" spans="1:17" ht="15" customHeight="1" thickBot="1" x14ac:dyDescent="0.4">
      <c r="A24" s="6">
        <v>19</v>
      </c>
      <c r="B24" s="33"/>
      <c r="C24" s="33"/>
      <c r="D24" s="33"/>
      <c r="E24" s="33"/>
      <c r="F24" s="32">
        <v>32324</v>
      </c>
      <c r="G24" s="33"/>
      <c r="H24" s="33"/>
      <c r="I24" s="33"/>
      <c r="J24" s="33"/>
      <c r="K24" s="33"/>
      <c r="L24" s="33"/>
      <c r="M24" s="33"/>
      <c r="N24" s="24">
        <v>280</v>
      </c>
      <c r="Q24" s="48"/>
    </row>
    <row r="25" spans="1:17" ht="15" customHeight="1" thickBot="1" x14ac:dyDescent="0.4">
      <c r="A25" s="6">
        <v>20</v>
      </c>
      <c r="B25" s="33"/>
      <c r="C25" s="33"/>
      <c r="D25" s="33"/>
      <c r="E25" s="33"/>
      <c r="F25" s="32">
        <v>36483</v>
      </c>
      <c r="G25" s="33"/>
      <c r="H25" s="33"/>
      <c r="I25" s="33"/>
      <c r="J25" s="33"/>
      <c r="K25" s="33"/>
      <c r="L25" s="33"/>
      <c r="M25" s="33"/>
      <c r="N25" s="24">
        <v>310</v>
      </c>
      <c r="Q25" s="48"/>
    </row>
    <row r="26" spans="1:17" ht="15" customHeight="1" thickBot="1" x14ac:dyDescent="0.4">
      <c r="A26" s="6">
        <v>21</v>
      </c>
      <c r="B26" s="33"/>
      <c r="C26" s="33"/>
      <c r="D26" s="33"/>
      <c r="E26" s="33"/>
      <c r="F26" s="32">
        <v>36483</v>
      </c>
      <c r="G26" s="41">
        <v>37338</v>
      </c>
      <c r="H26" s="33"/>
      <c r="I26" s="33"/>
      <c r="J26" s="33"/>
      <c r="K26" s="33"/>
      <c r="L26" s="33"/>
      <c r="M26" s="33"/>
      <c r="N26" s="24">
        <v>320</v>
      </c>
      <c r="O26" s="50">
        <v>322</v>
      </c>
      <c r="Q26" s="48"/>
    </row>
    <row r="27" spans="1:17" ht="15" customHeight="1" thickBot="1" x14ac:dyDescent="0.4">
      <c r="A27" s="6">
        <v>22</v>
      </c>
      <c r="B27" s="33"/>
      <c r="C27" s="33"/>
      <c r="D27" s="33"/>
      <c r="E27" s="33"/>
      <c r="F27" s="32">
        <v>36483</v>
      </c>
      <c r="G27" s="41">
        <v>37338</v>
      </c>
      <c r="H27" s="33"/>
      <c r="I27" s="33"/>
      <c r="J27" s="33"/>
      <c r="K27" s="33"/>
      <c r="L27" s="33"/>
      <c r="M27" s="33"/>
      <c r="N27" s="24">
        <v>340</v>
      </c>
      <c r="O27" s="50">
        <v>342</v>
      </c>
      <c r="Q27" s="48"/>
    </row>
    <row r="28" spans="1:17" ht="15" customHeight="1" thickBot="1" x14ac:dyDescent="0.4">
      <c r="A28" s="6">
        <v>23</v>
      </c>
      <c r="B28" s="33"/>
      <c r="C28" s="33"/>
      <c r="D28" s="33"/>
      <c r="E28" s="33"/>
      <c r="F28" s="32">
        <v>36483</v>
      </c>
      <c r="G28" s="41">
        <v>39405</v>
      </c>
      <c r="H28" s="33"/>
      <c r="I28" s="33"/>
      <c r="J28" s="33"/>
      <c r="K28" s="33"/>
      <c r="L28" s="33"/>
      <c r="M28" s="33"/>
      <c r="N28" s="24">
        <v>350</v>
      </c>
      <c r="O28" s="50">
        <v>352</v>
      </c>
      <c r="Q28" s="48"/>
    </row>
    <row r="29" spans="1:17" ht="15" customHeight="1" thickBot="1" x14ac:dyDescent="0.4">
      <c r="A29" s="6">
        <v>24</v>
      </c>
      <c r="B29" s="33"/>
      <c r="C29" s="33"/>
      <c r="D29" s="33"/>
      <c r="E29" s="33"/>
      <c r="F29" s="33"/>
      <c r="G29" s="32">
        <v>39405</v>
      </c>
      <c r="H29" s="33"/>
      <c r="I29" s="33"/>
      <c r="J29" s="33"/>
      <c r="K29" s="33"/>
      <c r="L29" s="33"/>
      <c r="M29" s="33"/>
      <c r="N29" s="24">
        <v>360</v>
      </c>
      <c r="Q29" s="48"/>
    </row>
    <row r="30" spans="1:17" ht="15" customHeight="1" thickBot="1" x14ac:dyDescent="0.4">
      <c r="A30" s="6">
        <v>25</v>
      </c>
      <c r="B30" s="33"/>
      <c r="C30" s="33"/>
      <c r="D30" s="33"/>
      <c r="E30" s="33"/>
      <c r="F30" s="33"/>
      <c r="G30" s="32">
        <v>39405</v>
      </c>
      <c r="H30" s="33"/>
      <c r="I30" s="33"/>
      <c r="J30" s="33"/>
      <c r="K30" s="33"/>
      <c r="L30" s="33"/>
      <c r="M30" s="33"/>
      <c r="N30" s="24">
        <v>380</v>
      </c>
      <c r="Q30" s="48"/>
    </row>
    <row r="31" spans="1:17" ht="15" customHeight="1" thickBot="1" x14ac:dyDescent="0.4">
      <c r="A31" s="6">
        <v>26</v>
      </c>
      <c r="B31" s="33"/>
      <c r="C31" s="33"/>
      <c r="D31" s="33"/>
      <c r="E31" s="33"/>
      <c r="F31" s="33"/>
      <c r="G31" s="32">
        <v>44962</v>
      </c>
      <c r="H31" s="41">
        <v>46148</v>
      </c>
      <c r="I31" s="33"/>
      <c r="J31" s="33"/>
      <c r="K31" s="33"/>
      <c r="L31" s="33"/>
      <c r="M31" s="33"/>
      <c r="N31" s="24">
        <v>390</v>
      </c>
      <c r="O31" s="50">
        <v>392</v>
      </c>
      <c r="Q31" s="48"/>
    </row>
    <row r="32" spans="1:17" ht="15" customHeight="1" thickBot="1" x14ac:dyDescent="0.4">
      <c r="A32" s="6">
        <v>27</v>
      </c>
      <c r="B32" s="33"/>
      <c r="C32" s="33"/>
      <c r="D32" s="33"/>
      <c r="E32" s="33"/>
      <c r="F32" s="33"/>
      <c r="G32" s="32">
        <v>44962</v>
      </c>
      <c r="H32" s="56">
        <v>46148</v>
      </c>
      <c r="I32" s="33"/>
      <c r="J32" s="33"/>
      <c r="K32" s="33"/>
      <c r="L32" s="33"/>
      <c r="M32" s="33"/>
      <c r="N32" s="24">
        <v>400</v>
      </c>
      <c r="P32" s="57">
        <v>402</v>
      </c>
      <c r="Q32" s="48"/>
    </row>
    <row r="33" spans="1:17" ht="15" customHeight="1" thickBot="1" x14ac:dyDescent="0.4">
      <c r="A33" s="6">
        <v>28</v>
      </c>
      <c r="B33" s="33"/>
      <c r="C33" s="33"/>
      <c r="D33" s="33"/>
      <c r="E33" s="33"/>
      <c r="F33" s="33"/>
      <c r="G33" s="32">
        <v>44962</v>
      </c>
      <c r="H33" s="56">
        <v>48526</v>
      </c>
      <c r="I33" s="33"/>
      <c r="J33" s="33"/>
      <c r="K33" s="33"/>
      <c r="L33" s="33"/>
      <c r="M33" s="33"/>
      <c r="N33" s="24">
        <v>410</v>
      </c>
      <c r="P33" s="57">
        <v>412</v>
      </c>
      <c r="Q33" s="48"/>
    </row>
    <row r="34" spans="1:17" ht="15" customHeight="1" thickBot="1" x14ac:dyDescent="0.4">
      <c r="A34" s="6">
        <v>29</v>
      </c>
      <c r="B34" s="33"/>
      <c r="C34" s="33"/>
      <c r="D34" s="33"/>
      <c r="E34" s="33"/>
      <c r="F34" s="33"/>
      <c r="G34" s="32">
        <v>44962</v>
      </c>
      <c r="H34" s="41">
        <v>48526</v>
      </c>
      <c r="I34" s="33"/>
      <c r="J34" s="33"/>
      <c r="K34" s="33"/>
      <c r="L34" s="33"/>
      <c r="M34" s="33"/>
      <c r="N34" s="24">
        <v>420</v>
      </c>
      <c r="O34" s="50">
        <v>422</v>
      </c>
      <c r="Q34" s="48"/>
    </row>
    <row r="35" spans="1:17" ht="15" customHeight="1" thickBot="1" x14ac:dyDescent="0.4">
      <c r="A35" s="6">
        <v>30</v>
      </c>
      <c r="B35" s="33"/>
      <c r="C35" s="33"/>
      <c r="D35" s="33"/>
      <c r="E35" s="33"/>
      <c r="F35" s="33"/>
      <c r="G35" s="34"/>
      <c r="H35" s="32">
        <v>48526</v>
      </c>
      <c r="I35" s="33"/>
      <c r="J35" s="33"/>
      <c r="K35" s="33"/>
      <c r="L35" s="33"/>
      <c r="M35" s="33"/>
      <c r="N35" s="24">
        <v>430</v>
      </c>
      <c r="Q35" s="48"/>
    </row>
    <row r="36" spans="1:17" ht="15" customHeight="1" thickBot="1" x14ac:dyDescent="0.4">
      <c r="A36" s="6">
        <v>31</v>
      </c>
      <c r="B36" s="33"/>
      <c r="C36" s="33"/>
      <c r="D36" s="33"/>
      <c r="E36" s="33"/>
      <c r="F36" s="33"/>
      <c r="G36" s="33"/>
      <c r="H36" s="32">
        <v>52809</v>
      </c>
      <c r="I36" s="33"/>
      <c r="J36" s="35"/>
      <c r="K36" s="33"/>
      <c r="L36" s="33"/>
      <c r="M36" s="33"/>
      <c r="N36" s="24">
        <v>440</v>
      </c>
      <c r="Q36" s="48"/>
    </row>
    <row r="37" spans="1:17" ht="15" customHeight="1" thickBot="1" x14ac:dyDescent="0.4">
      <c r="A37" s="6">
        <v>32</v>
      </c>
      <c r="B37" s="33"/>
      <c r="C37" s="33"/>
      <c r="D37" s="33"/>
      <c r="E37" s="33"/>
      <c r="F37" s="33"/>
      <c r="G37" s="33"/>
      <c r="H37" s="32">
        <v>52809</v>
      </c>
      <c r="I37" s="33"/>
      <c r="J37" s="33"/>
      <c r="K37" s="33"/>
      <c r="L37" s="33"/>
      <c r="M37" s="33"/>
      <c r="N37" s="24">
        <v>450</v>
      </c>
      <c r="Q37" s="48"/>
    </row>
    <row r="38" spans="1:17" ht="15" customHeight="1" thickBot="1" x14ac:dyDescent="0.4">
      <c r="A38" s="6">
        <v>33</v>
      </c>
      <c r="B38" s="33"/>
      <c r="C38" s="33"/>
      <c r="D38" s="33"/>
      <c r="E38" s="33"/>
      <c r="F38" s="33"/>
      <c r="G38" s="33"/>
      <c r="H38" s="32">
        <v>52809</v>
      </c>
      <c r="I38" s="41">
        <v>53755</v>
      </c>
      <c r="J38" s="33"/>
      <c r="K38" s="33"/>
      <c r="L38" s="33"/>
      <c r="M38" s="33"/>
      <c r="N38" s="24">
        <v>460</v>
      </c>
      <c r="O38" s="50">
        <v>462</v>
      </c>
      <c r="Q38" s="48"/>
    </row>
    <row r="39" spans="1:17" ht="15" customHeight="1" thickBot="1" x14ac:dyDescent="0.4">
      <c r="A39" s="8">
        <v>34</v>
      </c>
      <c r="B39" s="35"/>
      <c r="C39" s="35"/>
      <c r="D39" s="35"/>
      <c r="E39" s="35"/>
      <c r="F39" s="35"/>
      <c r="G39" s="35"/>
      <c r="H39" s="32">
        <v>52809</v>
      </c>
      <c r="I39" s="41">
        <v>53755</v>
      </c>
      <c r="J39" s="35"/>
      <c r="K39" s="35"/>
      <c r="L39" s="37"/>
      <c r="M39" s="37"/>
      <c r="N39" s="24">
        <v>470</v>
      </c>
      <c r="O39" s="50">
        <v>472</v>
      </c>
      <c r="Q39" s="48"/>
    </row>
    <row r="40" spans="1:17" ht="15" customHeight="1" thickBot="1" x14ac:dyDescent="0.4">
      <c r="A40" s="8">
        <v>35</v>
      </c>
      <c r="B40" s="35"/>
      <c r="C40" s="35"/>
      <c r="D40" s="35"/>
      <c r="E40" s="35"/>
      <c r="F40" s="35"/>
      <c r="G40" s="35"/>
      <c r="H40" s="38"/>
      <c r="I40" s="36">
        <v>53755</v>
      </c>
      <c r="J40" s="35"/>
      <c r="K40" s="35"/>
      <c r="L40" s="37"/>
      <c r="M40" s="37"/>
      <c r="N40" s="24">
        <v>480</v>
      </c>
      <c r="Q40" s="48"/>
    </row>
    <row r="41" spans="1:17" ht="15" customHeight="1" thickBot="1" x14ac:dyDescent="0.4">
      <c r="A41" s="8">
        <v>36</v>
      </c>
      <c r="B41" s="35"/>
      <c r="C41" s="35"/>
      <c r="D41" s="35"/>
      <c r="E41" s="35"/>
      <c r="F41" s="35"/>
      <c r="G41" s="35"/>
      <c r="H41" s="35"/>
      <c r="I41" s="36">
        <v>53755</v>
      </c>
      <c r="J41" s="35"/>
      <c r="K41" s="35"/>
      <c r="L41" s="37"/>
      <c r="M41" s="37"/>
      <c r="N41" s="24">
        <v>490</v>
      </c>
      <c r="Q41" s="48"/>
    </row>
    <row r="42" spans="1:17" ht="15" customHeight="1" thickBot="1" x14ac:dyDescent="0.4">
      <c r="A42" s="8">
        <v>37</v>
      </c>
      <c r="B42" s="35"/>
      <c r="C42" s="35"/>
      <c r="D42" s="35"/>
      <c r="E42" s="35"/>
      <c r="F42" s="35"/>
      <c r="G42" s="35"/>
      <c r="H42" s="35"/>
      <c r="I42" s="36">
        <v>53755</v>
      </c>
      <c r="J42" s="41">
        <v>62215</v>
      </c>
      <c r="K42" s="35"/>
      <c r="L42" s="37"/>
      <c r="M42" s="37"/>
      <c r="N42" s="24">
        <v>500</v>
      </c>
      <c r="O42" s="50">
        <v>502</v>
      </c>
      <c r="Q42" s="48"/>
    </row>
    <row r="43" spans="1:17" ht="15" customHeight="1" thickBot="1" x14ac:dyDescent="0.4">
      <c r="A43" s="8">
        <v>38</v>
      </c>
      <c r="B43" s="35"/>
      <c r="C43" s="35"/>
      <c r="D43" s="35"/>
      <c r="E43" s="35"/>
      <c r="F43" s="35"/>
      <c r="G43" s="35"/>
      <c r="H43" s="35"/>
      <c r="I43" s="36">
        <v>60504</v>
      </c>
      <c r="J43" s="41">
        <v>62215</v>
      </c>
      <c r="K43" s="35"/>
      <c r="L43" s="37"/>
      <c r="M43" s="37"/>
      <c r="N43" s="24">
        <v>510</v>
      </c>
      <c r="O43" s="50">
        <v>512</v>
      </c>
      <c r="Q43" s="48"/>
    </row>
    <row r="44" spans="1:17" ht="15" customHeight="1" thickBot="1" x14ac:dyDescent="0.4">
      <c r="A44" s="8">
        <v>39</v>
      </c>
      <c r="B44" s="35"/>
      <c r="C44" s="35"/>
      <c r="D44" s="35"/>
      <c r="E44" s="35"/>
      <c r="F44" s="35"/>
      <c r="G44" s="35"/>
      <c r="H44" s="35"/>
      <c r="I44" s="35"/>
      <c r="J44" s="36">
        <v>62215</v>
      </c>
      <c r="K44" s="35"/>
      <c r="L44" s="37"/>
      <c r="M44" s="37"/>
      <c r="N44" s="24">
        <v>520</v>
      </c>
      <c r="Q44" s="48"/>
    </row>
    <row r="45" spans="1:17" ht="15" customHeight="1" thickBot="1" x14ac:dyDescent="0.4">
      <c r="A45" s="8">
        <v>40</v>
      </c>
      <c r="B45" s="35"/>
      <c r="C45" s="35"/>
      <c r="D45" s="35"/>
      <c r="E45" s="35"/>
      <c r="F45" s="35"/>
      <c r="G45" s="35"/>
      <c r="H45" s="35"/>
      <c r="I45" s="35"/>
      <c r="J45" s="36">
        <v>62215</v>
      </c>
      <c r="K45" s="35"/>
      <c r="L45" s="37"/>
      <c r="M45" s="37"/>
      <c r="N45" s="24">
        <v>530</v>
      </c>
      <c r="Q45" s="48"/>
    </row>
    <row r="46" spans="1:17" ht="15" customHeight="1" thickBot="1" x14ac:dyDescent="0.4">
      <c r="A46" s="8">
        <v>41</v>
      </c>
      <c r="B46" s="35"/>
      <c r="C46" s="35"/>
      <c r="D46" s="35"/>
      <c r="E46" s="35"/>
      <c r="F46" s="35"/>
      <c r="G46" s="35"/>
      <c r="H46" s="35"/>
      <c r="I46" s="35"/>
      <c r="J46" s="36">
        <v>62215</v>
      </c>
      <c r="K46" s="41">
        <v>74290</v>
      </c>
      <c r="L46" s="37"/>
      <c r="M46" s="37"/>
      <c r="N46" s="24">
        <v>540</v>
      </c>
      <c r="O46" s="50">
        <v>542</v>
      </c>
      <c r="Q46" s="48"/>
    </row>
    <row r="47" spans="1:17" ht="15" customHeight="1" thickBot="1" x14ac:dyDescent="0.4">
      <c r="A47" s="8">
        <v>42</v>
      </c>
      <c r="B47" s="35"/>
      <c r="C47" s="35"/>
      <c r="D47" s="35"/>
      <c r="E47" s="35"/>
      <c r="F47" s="35"/>
      <c r="G47" s="35"/>
      <c r="H47" s="35"/>
      <c r="I47" s="35"/>
      <c r="J47" s="36">
        <v>72293</v>
      </c>
      <c r="K47" s="41">
        <v>74290</v>
      </c>
      <c r="L47" s="37"/>
      <c r="M47" s="37"/>
      <c r="N47" s="24">
        <v>550</v>
      </c>
      <c r="O47" s="50">
        <v>552</v>
      </c>
      <c r="Q47" s="48"/>
    </row>
    <row r="48" spans="1:17" ht="15" customHeight="1" thickBot="1" x14ac:dyDescent="0.4">
      <c r="A48" s="8">
        <v>43</v>
      </c>
      <c r="B48" s="35"/>
      <c r="C48" s="39"/>
      <c r="D48" s="39"/>
      <c r="E48" s="39"/>
      <c r="F48" s="39"/>
      <c r="G48" s="39"/>
      <c r="H48" s="39"/>
      <c r="I48" s="37"/>
      <c r="J48" s="37"/>
      <c r="K48" s="36">
        <v>74290</v>
      </c>
      <c r="L48" s="37"/>
      <c r="M48" s="37"/>
      <c r="N48" s="24">
        <v>560</v>
      </c>
      <c r="Q48" s="48"/>
    </row>
    <row r="49" spans="1:17" ht="15" customHeight="1" thickBot="1" x14ac:dyDescent="0.4">
      <c r="A49" s="8">
        <v>44</v>
      </c>
      <c r="B49" s="35"/>
      <c r="C49" s="37"/>
      <c r="D49" s="37"/>
      <c r="E49" s="37"/>
      <c r="F49" s="37"/>
      <c r="G49" s="37"/>
      <c r="H49" s="37"/>
      <c r="I49" s="37"/>
      <c r="J49" s="37"/>
      <c r="K49" s="36">
        <v>74290</v>
      </c>
      <c r="L49" s="37"/>
      <c r="M49" s="37"/>
      <c r="N49" s="24">
        <v>570</v>
      </c>
      <c r="Q49" s="48"/>
    </row>
    <row r="50" spans="1:17" ht="15" customHeight="1" thickBot="1" x14ac:dyDescent="0.4">
      <c r="A50" s="8">
        <v>45</v>
      </c>
      <c r="B50" s="35"/>
      <c r="C50" s="37"/>
      <c r="D50" s="37"/>
      <c r="E50" s="37"/>
      <c r="F50" s="37"/>
      <c r="G50" s="37"/>
      <c r="H50" s="37"/>
      <c r="I50" s="37"/>
      <c r="J50" s="9"/>
      <c r="K50" s="36">
        <v>74290</v>
      </c>
      <c r="L50" s="41">
        <v>88168</v>
      </c>
      <c r="M50" s="37"/>
      <c r="N50" s="24">
        <v>580</v>
      </c>
      <c r="O50" s="50">
        <v>582</v>
      </c>
      <c r="Q50" s="48"/>
    </row>
    <row r="51" spans="1:17" ht="15" customHeight="1" thickBot="1" x14ac:dyDescent="0.4">
      <c r="A51" s="8">
        <v>46</v>
      </c>
      <c r="B51" s="35"/>
      <c r="C51" s="37"/>
      <c r="D51" s="37"/>
      <c r="E51" s="37"/>
      <c r="F51" s="37"/>
      <c r="G51" s="37"/>
      <c r="H51" s="37"/>
      <c r="I51" s="37"/>
      <c r="J51" s="9" t="s">
        <v>16</v>
      </c>
      <c r="K51" s="36">
        <v>85601</v>
      </c>
      <c r="L51" s="41">
        <v>88168</v>
      </c>
      <c r="M51" s="37"/>
      <c r="N51" s="24">
        <v>590</v>
      </c>
      <c r="O51" s="50">
        <v>592</v>
      </c>
      <c r="Q51" s="48"/>
    </row>
    <row r="52" spans="1:17" ht="15" customHeight="1" thickBot="1" x14ac:dyDescent="0.4">
      <c r="A52" s="8">
        <v>47</v>
      </c>
      <c r="B52" s="35"/>
      <c r="C52" s="35"/>
      <c r="D52" s="35"/>
      <c r="E52" s="35"/>
      <c r="F52" s="35"/>
      <c r="G52" s="35"/>
      <c r="H52" s="37"/>
      <c r="I52" s="37"/>
      <c r="J52" s="37"/>
      <c r="K52" s="39"/>
      <c r="L52" s="36">
        <v>88168</v>
      </c>
      <c r="M52" s="37"/>
      <c r="N52" s="24">
        <v>600</v>
      </c>
      <c r="Q52" s="48"/>
    </row>
    <row r="53" spans="1:17" ht="15" customHeight="1" thickBot="1" x14ac:dyDescent="0.4">
      <c r="A53" s="8">
        <v>48</v>
      </c>
      <c r="B53" s="35"/>
      <c r="C53" s="35"/>
      <c r="D53" s="35"/>
      <c r="E53" s="35"/>
      <c r="F53" s="35"/>
      <c r="G53" s="35"/>
      <c r="H53" s="37"/>
      <c r="I53" s="37"/>
      <c r="J53" s="37"/>
      <c r="K53" s="37"/>
      <c r="L53" s="36">
        <v>88168</v>
      </c>
      <c r="M53" s="37"/>
      <c r="N53" s="24">
        <v>610</v>
      </c>
      <c r="Q53" s="48"/>
    </row>
    <row r="54" spans="1:17" ht="15" customHeight="1" thickBot="1" x14ac:dyDescent="0.4">
      <c r="A54" s="8">
        <v>49</v>
      </c>
      <c r="B54" s="35"/>
      <c r="C54" s="35"/>
      <c r="D54" s="35"/>
      <c r="E54" s="35"/>
      <c r="F54" s="35"/>
      <c r="G54" s="35"/>
      <c r="H54" s="37"/>
      <c r="I54" s="37"/>
      <c r="J54" s="37"/>
      <c r="K54" s="9"/>
      <c r="L54" s="36">
        <v>88168</v>
      </c>
      <c r="M54" s="41">
        <v>105385</v>
      </c>
      <c r="N54" s="24">
        <v>620</v>
      </c>
      <c r="O54" s="50">
        <v>622</v>
      </c>
      <c r="Q54" s="48"/>
    </row>
    <row r="55" spans="1:17" ht="15" customHeight="1" thickBot="1" x14ac:dyDescent="0.4">
      <c r="A55" s="8">
        <v>50</v>
      </c>
      <c r="B55" s="35"/>
      <c r="C55" s="35"/>
      <c r="D55" s="35"/>
      <c r="E55" s="35"/>
      <c r="F55" s="35"/>
      <c r="G55" s="35"/>
      <c r="H55" s="37"/>
      <c r="I55" s="37"/>
      <c r="J55" s="37"/>
      <c r="K55" s="9" t="s">
        <v>17</v>
      </c>
      <c r="L55" s="36">
        <v>101677</v>
      </c>
      <c r="M55" s="41">
        <v>105385</v>
      </c>
      <c r="N55" s="24">
        <v>630</v>
      </c>
      <c r="O55" s="50">
        <v>632</v>
      </c>
      <c r="Q55" s="48"/>
    </row>
    <row r="56" spans="1:17" ht="15" customHeight="1" thickBot="1" x14ac:dyDescent="0.4">
      <c r="A56" s="8">
        <v>51</v>
      </c>
      <c r="B56" s="35"/>
      <c r="C56" s="35"/>
      <c r="D56" s="35"/>
      <c r="E56" s="35"/>
      <c r="F56" s="35"/>
      <c r="G56" s="35"/>
      <c r="H56" s="37"/>
      <c r="I56" s="37"/>
      <c r="J56" s="37"/>
      <c r="K56" s="37"/>
      <c r="L56" s="39"/>
      <c r="M56" s="36">
        <v>105385</v>
      </c>
      <c r="N56" s="24">
        <v>640</v>
      </c>
      <c r="Q56" s="48"/>
    </row>
    <row r="57" spans="1:17" ht="15" customHeight="1" thickBot="1" x14ac:dyDescent="0.4">
      <c r="A57" s="8">
        <v>52</v>
      </c>
      <c r="B57" s="35"/>
      <c r="C57" s="35"/>
      <c r="D57" s="35"/>
      <c r="E57" s="35"/>
      <c r="F57" s="35"/>
      <c r="G57" s="35"/>
      <c r="H57" s="37"/>
      <c r="I57" s="37"/>
      <c r="J57" s="37"/>
      <c r="K57" s="37"/>
      <c r="L57" s="37"/>
      <c r="M57" s="36">
        <v>105385</v>
      </c>
      <c r="N57" s="24">
        <v>650</v>
      </c>
      <c r="Q57" s="48"/>
    </row>
    <row r="58" spans="1:17" ht="15" customHeight="1" thickBot="1" x14ac:dyDescent="0.4">
      <c r="A58" s="8">
        <v>53</v>
      </c>
      <c r="B58" s="35"/>
      <c r="C58" s="35"/>
      <c r="D58" s="35"/>
      <c r="E58" s="35"/>
      <c r="F58" s="35"/>
      <c r="G58" s="35"/>
      <c r="H58" s="37"/>
      <c r="I58" s="37"/>
      <c r="J58" s="37"/>
      <c r="K58" s="37"/>
      <c r="L58" s="9"/>
      <c r="M58" s="36">
        <v>105385</v>
      </c>
      <c r="N58" s="24">
        <v>660</v>
      </c>
      <c r="Q58" s="48"/>
    </row>
    <row r="59" spans="1:17" ht="15" customHeight="1" thickBot="1" x14ac:dyDescent="0.4">
      <c r="A59" s="8">
        <v>54</v>
      </c>
      <c r="B59" s="35"/>
      <c r="C59" s="35"/>
      <c r="D59" s="35"/>
      <c r="E59" s="35"/>
      <c r="F59" s="35"/>
      <c r="G59" s="35"/>
      <c r="H59" s="37"/>
      <c r="I59" s="37"/>
      <c r="J59" s="37"/>
      <c r="K59" s="37"/>
      <c r="L59" s="9" t="s">
        <v>16</v>
      </c>
      <c r="M59" s="40">
        <v>121271</v>
      </c>
      <c r="N59" s="24">
        <v>670</v>
      </c>
      <c r="Q59" s="48"/>
    </row>
    <row r="61" spans="1:17" x14ac:dyDescent="0.35">
      <c r="A61" t="s">
        <v>63</v>
      </c>
    </row>
    <row r="62" spans="1:17" x14ac:dyDescent="0.35">
      <c r="A62" t="s">
        <v>64</v>
      </c>
      <c r="B62" t="s">
        <v>65</v>
      </c>
      <c r="D62" s="18">
        <v>45383</v>
      </c>
    </row>
    <row r="63" spans="1:17" x14ac:dyDescent="0.35">
      <c r="A63" t="s">
        <v>53</v>
      </c>
    </row>
    <row r="64" spans="1:17" x14ac:dyDescent="0.35">
      <c r="B64" s="28">
        <v>0.2</v>
      </c>
      <c r="C64" t="s">
        <v>62</v>
      </c>
      <c r="E64" s="88">
        <v>5414</v>
      </c>
      <c r="F64" t="s">
        <v>66</v>
      </c>
      <c r="H64" s="88">
        <v>8172</v>
      </c>
      <c r="P64" s="52"/>
    </row>
    <row r="65" spans="1:18" x14ac:dyDescent="0.35">
      <c r="A65" t="s">
        <v>54</v>
      </c>
      <c r="H65" t="s">
        <v>26</v>
      </c>
      <c r="J65" s="103"/>
      <c r="P65" s="53"/>
      <c r="Q65" s="53"/>
      <c r="R65" s="54"/>
    </row>
    <row r="66" spans="1:18" x14ac:dyDescent="0.35">
      <c r="B66" s="28">
        <v>0.15</v>
      </c>
      <c r="C66" t="s">
        <v>100</v>
      </c>
      <c r="E66" s="88">
        <v>4551</v>
      </c>
      <c r="F66" t="s">
        <v>66</v>
      </c>
      <c r="H66" s="88">
        <v>5735</v>
      </c>
      <c r="P66" s="106"/>
      <c r="Q66" s="54"/>
      <c r="R66" s="55"/>
    </row>
    <row r="67" spans="1:18" x14ac:dyDescent="0.35">
      <c r="A67" t="s">
        <v>52</v>
      </c>
      <c r="H67" t="s">
        <v>26</v>
      </c>
      <c r="P67" s="106"/>
      <c r="Q67" s="54"/>
      <c r="R67" s="55"/>
    </row>
    <row r="68" spans="1:18" x14ac:dyDescent="0.35">
      <c r="B68" s="28">
        <v>0.05</v>
      </c>
      <c r="C68" t="s">
        <v>100</v>
      </c>
      <c r="E68" s="88">
        <v>1258</v>
      </c>
      <c r="F68" t="s">
        <v>66</v>
      </c>
      <c r="H68" s="88">
        <v>2122</v>
      </c>
      <c r="P68" s="106"/>
      <c r="Q68" s="54"/>
      <c r="R68" s="55"/>
    </row>
    <row r="69" spans="1:18" x14ac:dyDescent="0.35">
      <c r="B69" s="28"/>
      <c r="P69" s="106"/>
      <c r="Q69" s="54"/>
      <c r="R69" s="55"/>
    </row>
    <row r="70" spans="1:18" ht="17" x14ac:dyDescent="0.5">
      <c r="A70" s="29" t="s">
        <v>67</v>
      </c>
      <c r="B70" s="30"/>
      <c r="C70" s="31"/>
      <c r="P70" s="106"/>
      <c r="Q70" s="54"/>
      <c r="R70" s="55"/>
    </row>
    <row r="71" spans="1:18" x14ac:dyDescent="0.35">
      <c r="P71" s="106"/>
      <c r="Q71" s="54"/>
      <c r="R71" s="55"/>
    </row>
    <row r="73" spans="1:18" ht="18.5" x14ac:dyDescent="0.45">
      <c r="A73" s="1" t="s">
        <v>27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>
        <v>45017</v>
      </c>
      <c r="M73" s="16"/>
      <c r="N73" s="16"/>
      <c r="O73" s="46"/>
    </row>
    <row r="74" spans="1:18" ht="18" thickBot="1" x14ac:dyDescent="0.4">
      <c r="A74" s="1" t="s">
        <v>0</v>
      </c>
    </row>
    <row r="75" spans="1:18" ht="15" thickBot="1" x14ac:dyDescent="0.4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107" t="s">
        <v>9</v>
      </c>
      <c r="J75" s="108"/>
      <c r="K75" s="108"/>
      <c r="L75" s="109"/>
      <c r="M75" s="3" t="s">
        <v>10</v>
      </c>
    </row>
    <row r="76" spans="1:18" x14ac:dyDescent="0.35">
      <c r="A76" s="104"/>
      <c r="B76" s="104"/>
      <c r="C76" s="104"/>
      <c r="D76" s="104"/>
      <c r="E76" s="104"/>
      <c r="F76" s="104"/>
      <c r="G76" s="104"/>
      <c r="H76" s="104"/>
      <c r="I76" s="104" t="s">
        <v>11</v>
      </c>
      <c r="J76" s="4" t="s">
        <v>12</v>
      </c>
      <c r="K76" s="104" t="s">
        <v>14</v>
      </c>
      <c r="L76" s="104" t="s">
        <v>15</v>
      </c>
      <c r="M76" s="104"/>
      <c r="N76" s="23" t="s">
        <v>61</v>
      </c>
      <c r="O76" s="47" t="s">
        <v>31</v>
      </c>
      <c r="P76" s="47" t="s">
        <v>68</v>
      </c>
    </row>
    <row r="77" spans="1:18" ht="15" thickBot="1" x14ac:dyDescent="0.4">
      <c r="A77" s="105"/>
      <c r="B77" s="105"/>
      <c r="C77" s="105"/>
      <c r="D77" s="105"/>
      <c r="E77" s="105"/>
      <c r="F77" s="105"/>
      <c r="G77" s="105"/>
      <c r="H77" s="105"/>
      <c r="I77" s="105"/>
      <c r="J77" s="5" t="s">
        <v>13</v>
      </c>
      <c r="K77" s="105"/>
      <c r="L77" s="105"/>
      <c r="M77" s="105"/>
      <c r="O77" s="47">
        <v>2018</v>
      </c>
      <c r="P77" s="47">
        <v>2019</v>
      </c>
    </row>
    <row r="78" spans="1:18" ht="16" thickBot="1" x14ac:dyDescent="0.4">
      <c r="A78" s="6">
        <v>2</v>
      </c>
      <c r="B78" s="32">
        <v>22383</v>
      </c>
      <c r="C78" s="32">
        <v>22383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24">
        <v>60</v>
      </c>
      <c r="Q78" s="48"/>
    </row>
    <row r="79" spans="1:18" ht="16" thickBot="1" x14ac:dyDescent="0.4">
      <c r="A79" s="6">
        <v>3</v>
      </c>
      <c r="B79" s="32">
        <v>22383</v>
      </c>
      <c r="C79" s="32">
        <v>22383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24">
        <v>70</v>
      </c>
      <c r="Q79" s="48"/>
    </row>
    <row r="80" spans="1:18" ht="16" thickBot="1" x14ac:dyDescent="0.4">
      <c r="A80" s="6">
        <v>4</v>
      </c>
      <c r="B80" s="34"/>
      <c r="C80" s="32">
        <v>22383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24">
        <v>80</v>
      </c>
      <c r="Q80" s="48"/>
    </row>
    <row r="81" spans="1:17" ht="16" thickBot="1" x14ac:dyDescent="0.4">
      <c r="A81" s="6">
        <v>5</v>
      </c>
      <c r="B81" s="33"/>
      <c r="C81" s="32">
        <v>22383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24">
        <v>100</v>
      </c>
      <c r="Q81" s="48"/>
    </row>
    <row r="82" spans="1:17" ht="16" thickBot="1" x14ac:dyDescent="0.4">
      <c r="A82" s="6">
        <v>6</v>
      </c>
      <c r="B82" s="33"/>
      <c r="C82" s="32">
        <v>22383</v>
      </c>
      <c r="D82" s="41">
        <v>22816</v>
      </c>
      <c r="E82" s="33"/>
      <c r="F82" s="33"/>
      <c r="G82" s="33"/>
      <c r="H82" s="33"/>
      <c r="I82" s="33"/>
      <c r="J82" s="33"/>
      <c r="K82" s="33"/>
      <c r="L82" s="33"/>
      <c r="M82" s="33"/>
      <c r="N82" s="24">
        <v>110</v>
      </c>
      <c r="O82" s="50">
        <v>112</v>
      </c>
      <c r="Q82" s="48"/>
    </row>
    <row r="83" spans="1:17" ht="16" thickBot="1" x14ac:dyDescent="0.4">
      <c r="A83" s="6">
        <v>7</v>
      </c>
      <c r="B83" s="33"/>
      <c r="C83" s="32">
        <v>22383</v>
      </c>
      <c r="D83" s="56">
        <v>22816</v>
      </c>
      <c r="E83" s="33"/>
      <c r="F83" s="33"/>
      <c r="G83" s="33"/>
      <c r="H83" s="33"/>
      <c r="I83" s="33"/>
      <c r="J83" s="33"/>
      <c r="K83" s="33"/>
      <c r="L83" s="33"/>
      <c r="M83" s="33"/>
      <c r="N83" s="24">
        <v>130</v>
      </c>
      <c r="P83" s="57">
        <v>132</v>
      </c>
      <c r="Q83" s="48"/>
    </row>
    <row r="84" spans="1:17" ht="16" thickBot="1" x14ac:dyDescent="0.4">
      <c r="A84" s="6">
        <v>8</v>
      </c>
      <c r="B84" s="33"/>
      <c r="C84" s="32">
        <v>22383</v>
      </c>
      <c r="D84" s="41">
        <v>24336</v>
      </c>
      <c r="E84" s="33"/>
      <c r="F84" s="33"/>
      <c r="G84" s="33"/>
      <c r="H84" s="33"/>
      <c r="I84" s="33"/>
      <c r="J84" s="33"/>
      <c r="K84" s="33"/>
      <c r="L84" s="33"/>
      <c r="M84" s="33"/>
      <c r="N84" s="24">
        <v>140</v>
      </c>
      <c r="O84" s="50">
        <v>142</v>
      </c>
      <c r="Q84" s="48"/>
    </row>
    <row r="85" spans="1:17" ht="16" thickBot="1" x14ac:dyDescent="0.4">
      <c r="A85" s="6">
        <v>9</v>
      </c>
      <c r="B85" s="33"/>
      <c r="C85" s="33"/>
      <c r="D85" s="32">
        <v>24336</v>
      </c>
      <c r="E85" s="33"/>
      <c r="F85" s="33"/>
      <c r="G85" s="33"/>
      <c r="H85" s="33"/>
      <c r="I85" s="33"/>
      <c r="J85" s="33"/>
      <c r="K85" s="33"/>
      <c r="L85" s="33"/>
      <c r="M85" s="33"/>
      <c r="N85" s="24">
        <v>150</v>
      </c>
      <c r="Q85" s="48"/>
    </row>
    <row r="86" spans="1:17" ht="16" thickBot="1" x14ac:dyDescent="0.4">
      <c r="A86" s="6">
        <v>10</v>
      </c>
      <c r="B86" s="33"/>
      <c r="C86" s="33"/>
      <c r="D86" s="32">
        <v>24336</v>
      </c>
      <c r="E86" s="33"/>
      <c r="F86" s="33"/>
      <c r="G86" s="33"/>
      <c r="H86" s="33"/>
      <c r="I86" s="33"/>
      <c r="J86" s="33"/>
      <c r="K86" s="33"/>
      <c r="L86" s="33"/>
      <c r="M86" s="33"/>
      <c r="N86" s="24">
        <v>170</v>
      </c>
      <c r="Q86" s="48"/>
    </row>
    <row r="87" spans="1:17" ht="16" thickBot="1" x14ac:dyDescent="0.4">
      <c r="A87" s="6">
        <v>11</v>
      </c>
      <c r="B87" s="33"/>
      <c r="C87" s="33"/>
      <c r="D87" s="32">
        <v>24336</v>
      </c>
      <c r="E87" s="41">
        <v>25147</v>
      </c>
      <c r="F87" s="33"/>
      <c r="G87" s="33"/>
      <c r="H87" s="33"/>
      <c r="I87" s="33"/>
      <c r="J87" s="33"/>
      <c r="K87" s="33"/>
      <c r="L87" s="33"/>
      <c r="M87" s="33"/>
      <c r="N87" s="24">
        <v>180</v>
      </c>
      <c r="O87" s="50">
        <v>182</v>
      </c>
      <c r="Q87" s="48"/>
    </row>
    <row r="88" spans="1:17" ht="16" thickBot="1" x14ac:dyDescent="0.4">
      <c r="A88" s="6">
        <v>12</v>
      </c>
      <c r="B88" s="33"/>
      <c r="C88" s="33"/>
      <c r="D88" s="32">
        <v>24336</v>
      </c>
      <c r="E88" s="41">
        <v>25147</v>
      </c>
      <c r="F88" s="33"/>
      <c r="G88" s="33"/>
      <c r="H88" s="33"/>
      <c r="I88" s="33"/>
      <c r="J88" s="33"/>
      <c r="K88" s="33"/>
      <c r="L88" s="33"/>
      <c r="M88" s="33"/>
      <c r="N88" s="24">
        <v>190</v>
      </c>
      <c r="O88" s="50">
        <v>192</v>
      </c>
      <c r="Q88" s="48"/>
    </row>
    <row r="89" spans="1:17" ht="16" thickBot="1" x14ac:dyDescent="0.4">
      <c r="A89" s="6">
        <v>13</v>
      </c>
      <c r="B89" s="33"/>
      <c r="C89" s="33"/>
      <c r="D89" s="33"/>
      <c r="E89" s="32">
        <v>25147</v>
      </c>
      <c r="F89" s="33"/>
      <c r="G89" s="33"/>
      <c r="H89" s="33"/>
      <c r="I89" s="33"/>
      <c r="J89" s="33"/>
      <c r="K89" s="33"/>
      <c r="L89" s="33"/>
      <c r="M89" s="33"/>
      <c r="N89" s="24">
        <v>200</v>
      </c>
      <c r="Q89" s="49"/>
    </row>
    <row r="90" spans="1:17" ht="16" thickBot="1" x14ac:dyDescent="0.4">
      <c r="A90" s="6">
        <v>14</v>
      </c>
      <c r="B90" s="33"/>
      <c r="C90" s="33"/>
      <c r="D90" s="33"/>
      <c r="E90" s="32">
        <v>27596</v>
      </c>
      <c r="F90" s="33"/>
      <c r="G90" s="33"/>
      <c r="H90" s="33"/>
      <c r="I90" s="33"/>
      <c r="J90" s="33"/>
      <c r="K90" s="33"/>
      <c r="L90" s="33"/>
      <c r="M90" s="33"/>
      <c r="N90" s="24">
        <v>220</v>
      </c>
      <c r="Q90" s="48"/>
    </row>
    <row r="91" spans="1:17" ht="16" thickBot="1" x14ac:dyDescent="0.4">
      <c r="A91" s="6">
        <v>15</v>
      </c>
      <c r="B91" s="33"/>
      <c r="C91" s="33"/>
      <c r="D91" s="33"/>
      <c r="E91" s="32">
        <v>27596</v>
      </c>
      <c r="F91" s="33"/>
      <c r="G91" s="33"/>
      <c r="H91" s="33"/>
      <c r="I91" s="33"/>
      <c r="J91" s="33"/>
      <c r="K91" s="33"/>
      <c r="L91" s="33"/>
      <c r="M91" s="33"/>
      <c r="N91" s="24">
        <v>230</v>
      </c>
      <c r="Q91" s="48"/>
    </row>
    <row r="92" spans="1:17" ht="16" thickBot="1" x14ac:dyDescent="0.4">
      <c r="A92" s="6">
        <v>16</v>
      </c>
      <c r="B92" s="33"/>
      <c r="C92" s="33"/>
      <c r="D92" s="33"/>
      <c r="E92" s="32">
        <v>27596</v>
      </c>
      <c r="F92" s="41">
        <v>28407</v>
      </c>
      <c r="G92" s="33"/>
      <c r="H92" s="33"/>
      <c r="I92" s="33"/>
      <c r="J92" s="33"/>
      <c r="K92" s="33"/>
      <c r="L92" s="33"/>
      <c r="M92" s="33"/>
      <c r="N92" s="24">
        <v>240</v>
      </c>
      <c r="O92" s="50">
        <v>242</v>
      </c>
      <c r="Q92" s="48"/>
    </row>
    <row r="93" spans="1:17" ht="16" thickBot="1" x14ac:dyDescent="0.4">
      <c r="A93" s="6">
        <v>17</v>
      </c>
      <c r="B93" s="33"/>
      <c r="C93" s="33"/>
      <c r="D93" s="33"/>
      <c r="E93" s="32">
        <v>27596</v>
      </c>
      <c r="F93" s="41">
        <v>28407</v>
      </c>
      <c r="G93" s="33"/>
      <c r="H93" s="33"/>
      <c r="I93" s="33"/>
      <c r="J93" s="33"/>
      <c r="K93" s="33"/>
      <c r="L93" s="33"/>
      <c r="M93" s="33"/>
      <c r="N93" s="24">
        <v>250</v>
      </c>
      <c r="O93" s="50">
        <v>252</v>
      </c>
      <c r="Q93" s="48"/>
    </row>
    <row r="94" spans="1:17" ht="16" thickBot="1" x14ac:dyDescent="0.4">
      <c r="A94" s="6">
        <v>18</v>
      </c>
      <c r="B94" s="33"/>
      <c r="C94" s="33"/>
      <c r="D94" s="33"/>
      <c r="E94" s="33"/>
      <c r="F94" s="32">
        <v>30639</v>
      </c>
      <c r="G94" s="33"/>
      <c r="H94" s="33"/>
      <c r="I94" s="33"/>
      <c r="J94" s="33"/>
      <c r="K94" s="33"/>
      <c r="L94" s="33"/>
      <c r="M94" s="33"/>
      <c r="N94" s="24">
        <v>270</v>
      </c>
      <c r="Q94" s="48"/>
    </row>
    <row r="95" spans="1:17" ht="16" thickBot="1" x14ac:dyDescent="0.4">
      <c r="A95" s="6">
        <v>19</v>
      </c>
      <c r="B95" s="33"/>
      <c r="C95" s="33"/>
      <c r="D95" s="33"/>
      <c r="E95" s="33"/>
      <c r="F95" s="32">
        <v>30639</v>
      </c>
      <c r="G95" s="33"/>
      <c r="H95" s="33"/>
      <c r="I95" s="33"/>
      <c r="J95" s="33"/>
      <c r="K95" s="33"/>
      <c r="L95" s="33"/>
      <c r="M95" s="33"/>
      <c r="N95" s="24">
        <v>280</v>
      </c>
      <c r="Q95" s="48"/>
    </row>
    <row r="96" spans="1:17" ht="16" thickBot="1" x14ac:dyDescent="0.4">
      <c r="A96" s="6">
        <v>20</v>
      </c>
      <c r="B96" s="33"/>
      <c r="C96" s="33"/>
      <c r="D96" s="33"/>
      <c r="E96" s="33"/>
      <c r="F96" s="32">
        <v>34581</v>
      </c>
      <c r="G96" s="33"/>
      <c r="H96" s="33"/>
      <c r="I96" s="33"/>
      <c r="J96" s="33"/>
      <c r="K96" s="33"/>
      <c r="L96" s="33"/>
      <c r="M96" s="33"/>
      <c r="N96" s="24">
        <v>310</v>
      </c>
      <c r="Q96" s="48"/>
    </row>
    <row r="97" spans="1:17" ht="16" thickBot="1" x14ac:dyDescent="0.4">
      <c r="A97" s="6">
        <v>21</v>
      </c>
      <c r="B97" s="33"/>
      <c r="C97" s="33"/>
      <c r="D97" s="33"/>
      <c r="E97" s="33"/>
      <c r="F97" s="32">
        <v>34581</v>
      </c>
      <c r="G97" s="41">
        <v>35392</v>
      </c>
      <c r="H97" s="33"/>
      <c r="I97" s="33"/>
      <c r="J97" s="33"/>
      <c r="K97" s="33"/>
      <c r="L97" s="33"/>
      <c r="M97" s="33"/>
      <c r="N97" s="24">
        <v>320</v>
      </c>
      <c r="O97" s="50">
        <v>322</v>
      </c>
      <c r="Q97" s="48"/>
    </row>
    <row r="98" spans="1:17" ht="16" thickBot="1" x14ac:dyDescent="0.4">
      <c r="A98" s="6">
        <v>22</v>
      </c>
      <c r="B98" s="33"/>
      <c r="C98" s="33"/>
      <c r="D98" s="33"/>
      <c r="E98" s="33"/>
      <c r="F98" s="32">
        <v>34581</v>
      </c>
      <c r="G98" s="41">
        <v>35392</v>
      </c>
      <c r="H98" s="33"/>
      <c r="I98" s="33"/>
      <c r="J98" s="33"/>
      <c r="K98" s="33"/>
      <c r="L98" s="33"/>
      <c r="M98" s="33"/>
      <c r="N98" s="24">
        <v>340</v>
      </c>
      <c r="O98" s="50">
        <v>342</v>
      </c>
      <c r="Q98" s="48"/>
    </row>
    <row r="99" spans="1:17" ht="16" thickBot="1" x14ac:dyDescent="0.4">
      <c r="A99" s="6">
        <v>23</v>
      </c>
      <c r="B99" s="33"/>
      <c r="C99" s="33"/>
      <c r="D99" s="33"/>
      <c r="E99" s="33"/>
      <c r="F99" s="32">
        <v>34581</v>
      </c>
      <c r="G99" s="41">
        <v>37350</v>
      </c>
      <c r="H99" s="33"/>
      <c r="I99" s="33"/>
      <c r="J99" s="33"/>
      <c r="K99" s="33"/>
      <c r="L99" s="33"/>
      <c r="M99" s="33"/>
      <c r="N99" s="24">
        <v>350</v>
      </c>
      <c r="O99" s="50">
        <v>352</v>
      </c>
      <c r="Q99" s="48"/>
    </row>
    <row r="100" spans="1:17" ht="16" thickBot="1" x14ac:dyDescent="0.4">
      <c r="A100" s="6">
        <v>24</v>
      </c>
      <c r="B100" s="33"/>
      <c r="C100" s="33"/>
      <c r="D100" s="33"/>
      <c r="E100" s="33"/>
      <c r="F100" s="33"/>
      <c r="G100" s="32">
        <v>37350</v>
      </c>
      <c r="H100" s="33"/>
      <c r="I100" s="33"/>
      <c r="J100" s="33"/>
      <c r="K100" s="33"/>
      <c r="L100" s="33"/>
      <c r="M100" s="33"/>
      <c r="N100" s="24">
        <v>360</v>
      </c>
      <c r="Q100" s="48"/>
    </row>
    <row r="101" spans="1:17" ht="16" thickBot="1" x14ac:dyDescent="0.4">
      <c r="A101" s="6">
        <v>25</v>
      </c>
      <c r="B101" s="33"/>
      <c r="C101" s="33"/>
      <c r="D101" s="33"/>
      <c r="E101" s="33"/>
      <c r="F101" s="33"/>
      <c r="G101" s="32">
        <v>37350</v>
      </c>
      <c r="H101" s="33"/>
      <c r="I101" s="33"/>
      <c r="J101" s="33"/>
      <c r="K101" s="33"/>
      <c r="L101" s="33"/>
      <c r="M101" s="33"/>
      <c r="N101" s="24">
        <v>380</v>
      </c>
      <c r="Q101" s="48"/>
    </row>
    <row r="102" spans="1:17" ht="16" thickBot="1" x14ac:dyDescent="0.4">
      <c r="A102" s="6">
        <v>26</v>
      </c>
      <c r="B102" s="33"/>
      <c r="C102" s="33"/>
      <c r="D102" s="33"/>
      <c r="E102" s="33"/>
      <c r="F102" s="33"/>
      <c r="G102" s="32">
        <v>42618</v>
      </c>
      <c r="H102" s="41">
        <v>43742</v>
      </c>
      <c r="I102" s="33"/>
      <c r="J102" s="33"/>
      <c r="K102" s="33"/>
      <c r="L102" s="33"/>
      <c r="M102" s="33"/>
      <c r="N102" s="24">
        <v>390</v>
      </c>
      <c r="O102" s="50">
        <v>392</v>
      </c>
      <c r="Q102" s="48"/>
    </row>
    <row r="103" spans="1:17" ht="16" thickBot="1" x14ac:dyDescent="0.4">
      <c r="A103" s="6">
        <v>27</v>
      </c>
      <c r="B103" s="33"/>
      <c r="C103" s="33"/>
      <c r="D103" s="33"/>
      <c r="E103" s="33"/>
      <c r="F103" s="33"/>
      <c r="G103" s="32">
        <v>42618</v>
      </c>
      <c r="H103" s="56">
        <v>43742</v>
      </c>
      <c r="I103" s="33"/>
      <c r="J103" s="33"/>
      <c r="K103" s="33"/>
      <c r="L103" s="33"/>
      <c r="M103" s="33"/>
      <c r="N103" s="24">
        <v>400</v>
      </c>
      <c r="P103" s="57">
        <v>402</v>
      </c>
      <c r="Q103" s="48"/>
    </row>
    <row r="104" spans="1:17" ht="16" thickBot="1" x14ac:dyDescent="0.4">
      <c r="A104" s="6">
        <v>28</v>
      </c>
      <c r="B104" s="33"/>
      <c r="C104" s="33"/>
      <c r="D104" s="33"/>
      <c r="E104" s="33"/>
      <c r="F104" s="33"/>
      <c r="G104" s="32">
        <v>42618</v>
      </c>
      <c r="H104" s="56">
        <v>45996</v>
      </c>
      <c r="I104" s="33"/>
      <c r="J104" s="33"/>
      <c r="K104" s="33"/>
      <c r="L104" s="33"/>
      <c r="M104" s="33"/>
      <c r="N104" s="24">
        <v>410</v>
      </c>
      <c r="P104" s="57">
        <v>412</v>
      </c>
      <c r="Q104" s="48"/>
    </row>
    <row r="105" spans="1:17" ht="16" thickBot="1" x14ac:dyDescent="0.4">
      <c r="A105" s="6">
        <v>29</v>
      </c>
      <c r="B105" s="33"/>
      <c r="C105" s="33"/>
      <c r="D105" s="33"/>
      <c r="E105" s="33"/>
      <c r="F105" s="33"/>
      <c r="G105" s="32">
        <v>42618</v>
      </c>
      <c r="H105" s="41">
        <v>45996</v>
      </c>
      <c r="I105" s="33"/>
      <c r="J105" s="33"/>
      <c r="K105" s="33"/>
      <c r="L105" s="33"/>
      <c r="M105" s="33"/>
      <c r="N105" s="24">
        <v>420</v>
      </c>
      <c r="O105" s="50">
        <v>422</v>
      </c>
      <c r="Q105" s="48"/>
    </row>
    <row r="106" spans="1:17" ht="16" thickBot="1" x14ac:dyDescent="0.4">
      <c r="A106" s="6">
        <v>30</v>
      </c>
      <c r="B106" s="33"/>
      <c r="C106" s="33"/>
      <c r="D106" s="33"/>
      <c r="E106" s="33"/>
      <c r="F106" s="33"/>
      <c r="G106" s="34"/>
      <c r="H106" s="32">
        <v>45996</v>
      </c>
      <c r="I106" s="33"/>
      <c r="J106" s="33"/>
      <c r="K106" s="33"/>
      <c r="L106" s="33"/>
      <c r="M106" s="33"/>
      <c r="N106" s="24">
        <v>430</v>
      </c>
      <c r="Q106" s="48"/>
    </row>
    <row r="107" spans="1:17" ht="16" thickBot="1" x14ac:dyDescent="0.4">
      <c r="A107" s="6">
        <v>31</v>
      </c>
      <c r="B107" s="33"/>
      <c r="C107" s="33"/>
      <c r="D107" s="33"/>
      <c r="E107" s="33"/>
      <c r="F107" s="33"/>
      <c r="G107" s="33"/>
      <c r="H107" s="32">
        <v>50056</v>
      </c>
      <c r="I107" s="33"/>
      <c r="J107" s="35"/>
      <c r="K107" s="33"/>
      <c r="L107" s="33"/>
      <c r="M107" s="33"/>
      <c r="N107" s="24">
        <v>440</v>
      </c>
      <c r="Q107" s="48"/>
    </row>
    <row r="108" spans="1:17" ht="16" thickBot="1" x14ac:dyDescent="0.4">
      <c r="A108" s="6">
        <v>32</v>
      </c>
      <c r="B108" s="33"/>
      <c r="C108" s="33"/>
      <c r="D108" s="33"/>
      <c r="E108" s="33"/>
      <c r="F108" s="33"/>
      <c r="G108" s="33"/>
      <c r="H108" s="32">
        <v>50056</v>
      </c>
      <c r="I108" s="33"/>
      <c r="J108" s="33"/>
      <c r="K108" s="33"/>
      <c r="L108" s="33"/>
      <c r="M108" s="33"/>
      <c r="N108" s="24">
        <v>450</v>
      </c>
      <c r="Q108" s="48"/>
    </row>
    <row r="109" spans="1:17" ht="16" thickBot="1" x14ac:dyDescent="0.4">
      <c r="A109" s="6">
        <v>33</v>
      </c>
      <c r="B109" s="33"/>
      <c r="C109" s="33"/>
      <c r="D109" s="33"/>
      <c r="E109" s="33"/>
      <c r="F109" s="33"/>
      <c r="G109" s="33"/>
      <c r="H109" s="32">
        <v>50056</v>
      </c>
      <c r="I109" s="41">
        <v>50952</v>
      </c>
      <c r="J109" s="33"/>
      <c r="K109" s="33"/>
      <c r="L109" s="33"/>
      <c r="M109" s="33"/>
      <c r="N109" s="24">
        <v>460</v>
      </c>
      <c r="O109" s="50">
        <v>462</v>
      </c>
      <c r="Q109" s="48"/>
    </row>
    <row r="110" spans="1:17" ht="16" thickBot="1" x14ac:dyDescent="0.4">
      <c r="A110" s="8">
        <v>34</v>
      </c>
      <c r="B110" s="35"/>
      <c r="C110" s="35"/>
      <c r="D110" s="35"/>
      <c r="E110" s="35"/>
      <c r="F110" s="35"/>
      <c r="G110" s="35"/>
      <c r="H110" s="32">
        <v>50056</v>
      </c>
      <c r="I110" s="41">
        <v>50952</v>
      </c>
      <c r="J110" s="35"/>
      <c r="K110" s="35"/>
      <c r="L110" s="37"/>
      <c r="M110" s="37"/>
      <c r="N110" s="24">
        <v>470</v>
      </c>
      <c r="O110" s="50">
        <v>472</v>
      </c>
      <c r="Q110" s="48"/>
    </row>
    <row r="111" spans="1:17" ht="16" thickBot="1" x14ac:dyDescent="0.4">
      <c r="A111" s="8">
        <v>35</v>
      </c>
      <c r="B111" s="35"/>
      <c r="C111" s="35"/>
      <c r="D111" s="35"/>
      <c r="E111" s="35"/>
      <c r="F111" s="35"/>
      <c r="G111" s="35"/>
      <c r="H111" s="38"/>
      <c r="I111" s="36">
        <v>50952</v>
      </c>
      <c r="J111" s="35"/>
      <c r="K111" s="35"/>
      <c r="L111" s="37"/>
      <c r="M111" s="37"/>
      <c r="N111" s="24">
        <v>480</v>
      </c>
      <c r="Q111" s="48"/>
    </row>
    <row r="112" spans="1:17" ht="16" thickBot="1" x14ac:dyDescent="0.4">
      <c r="A112" s="8">
        <v>36</v>
      </c>
      <c r="B112" s="35"/>
      <c r="C112" s="35"/>
      <c r="D112" s="35"/>
      <c r="E112" s="35"/>
      <c r="F112" s="35"/>
      <c r="G112" s="35"/>
      <c r="H112" s="35"/>
      <c r="I112" s="36">
        <v>50952</v>
      </c>
      <c r="J112" s="35"/>
      <c r="K112" s="35"/>
      <c r="L112" s="37"/>
      <c r="M112" s="37"/>
      <c r="N112" s="24">
        <v>490</v>
      </c>
      <c r="Q112" s="48"/>
    </row>
    <row r="113" spans="1:17" ht="16" thickBot="1" x14ac:dyDescent="0.4">
      <c r="A113" s="8">
        <v>37</v>
      </c>
      <c r="B113" s="35"/>
      <c r="C113" s="35"/>
      <c r="D113" s="35"/>
      <c r="E113" s="35"/>
      <c r="F113" s="35"/>
      <c r="G113" s="35"/>
      <c r="H113" s="35"/>
      <c r="I113" s="36">
        <v>50952</v>
      </c>
      <c r="J113" s="41">
        <v>58972</v>
      </c>
      <c r="K113" s="35"/>
      <c r="L113" s="37"/>
      <c r="M113" s="37"/>
      <c r="N113" s="24">
        <v>500</v>
      </c>
      <c r="O113" s="50">
        <v>502</v>
      </c>
      <c r="Q113" s="48"/>
    </row>
    <row r="114" spans="1:17" ht="16" thickBot="1" x14ac:dyDescent="0.4">
      <c r="A114" s="8">
        <v>38</v>
      </c>
      <c r="B114" s="35"/>
      <c r="C114" s="35"/>
      <c r="D114" s="35"/>
      <c r="E114" s="35"/>
      <c r="F114" s="35"/>
      <c r="G114" s="35"/>
      <c r="H114" s="35"/>
      <c r="I114" s="36">
        <v>57349</v>
      </c>
      <c r="J114" s="41">
        <v>58972</v>
      </c>
      <c r="K114" s="35"/>
      <c r="L114" s="37"/>
      <c r="M114" s="37"/>
      <c r="N114" s="24">
        <v>510</v>
      </c>
      <c r="O114" s="50">
        <v>512</v>
      </c>
      <c r="Q114" s="48"/>
    </row>
    <row r="115" spans="1:17" ht="16" thickBot="1" x14ac:dyDescent="0.4">
      <c r="A115" s="8">
        <v>39</v>
      </c>
      <c r="B115" s="35"/>
      <c r="C115" s="35"/>
      <c r="D115" s="35"/>
      <c r="E115" s="35"/>
      <c r="F115" s="35"/>
      <c r="G115" s="35"/>
      <c r="H115" s="35"/>
      <c r="I115" s="35"/>
      <c r="J115" s="36">
        <v>58972</v>
      </c>
      <c r="K115" s="35"/>
      <c r="L115" s="37"/>
      <c r="M115" s="37"/>
      <c r="N115" s="24">
        <v>520</v>
      </c>
      <c r="Q115" s="48"/>
    </row>
    <row r="116" spans="1:17" ht="16" thickBot="1" x14ac:dyDescent="0.4">
      <c r="A116" s="8">
        <v>40</v>
      </c>
      <c r="B116" s="35"/>
      <c r="C116" s="35"/>
      <c r="D116" s="35"/>
      <c r="E116" s="35"/>
      <c r="F116" s="35"/>
      <c r="G116" s="35"/>
      <c r="H116" s="35"/>
      <c r="I116" s="35"/>
      <c r="J116" s="36">
        <v>58972</v>
      </c>
      <c r="K116" s="35"/>
      <c r="L116" s="37"/>
      <c r="M116" s="37"/>
      <c r="N116" s="24">
        <v>530</v>
      </c>
      <c r="Q116" s="48"/>
    </row>
    <row r="117" spans="1:17" ht="16" thickBot="1" x14ac:dyDescent="0.4">
      <c r="A117" s="8">
        <v>41</v>
      </c>
      <c r="B117" s="35"/>
      <c r="C117" s="35"/>
      <c r="D117" s="35"/>
      <c r="E117" s="35"/>
      <c r="F117" s="35"/>
      <c r="G117" s="35"/>
      <c r="H117" s="35"/>
      <c r="I117" s="35"/>
      <c r="J117" s="36">
        <v>58972</v>
      </c>
      <c r="K117" s="41">
        <v>70417</v>
      </c>
      <c r="L117" s="37"/>
      <c r="M117" s="37"/>
      <c r="N117" s="24">
        <v>540</v>
      </c>
      <c r="O117" s="50">
        <v>542</v>
      </c>
      <c r="Q117" s="48"/>
    </row>
    <row r="118" spans="1:17" ht="16" thickBot="1" x14ac:dyDescent="0.4">
      <c r="A118" s="8">
        <v>42</v>
      </c>
      <c r="B118" s="35"/>
      <c r="C118" s="35"/>
      <c r="D118" s="35"/>
      <c r="E118" s="35"/>
      <c r="F118" s="35"/>
      <c r="G118" s="35"/>
      <c r="H118" s="35"/>
      <c r="I118" s="35"/>
      <c r="J118" s="36">
        <v>68525</v>
      </c>
      <c r="K118" s="41">
        <v>70417</v>
      </c>
      <c r="L118" s="37"/>
      <c r="M118" s="37"/>
      <c r="N118" s="24">
        <v>550</v>
      </c>
      <c r="O118" s="50">
        <v>552</v>
      </c>
      <c r="Q118" s="48"/>
    </row>
    <row r="119" spans="1:17" ht="16" thickBot="1" x14ac:dyDescent="0.4">
      <c r="A119" s="8">
        <v>43</v>
      </c>
      <c r="B119" s="35"/>
      <c r="C119" s="39"/>
      <c r="D119" s="39"/>
      <c r="E119" s="39"/>
      <c r="F119" s="39"/>
      <c r="G119" s="39"/>
      <c r="H119" s="39"/>
      <c r="I119" s="37"/>
      <c r="J119" s="37"/>
      <c r="K119" s="36">
        <v>70417</v>
      </c>
      <c r="L119" s="37"/>
      <c r="M119" s="37"/>
      <c r="N119" s="24">
        <v>560</v>
      </c>
      <c r="Q119" s="48"/>
    </row>
    <row r="120" spans="1:17" ht="16" thickBot="1" x14ac:dyDescent="0.4">
      <c r="A120" s="8">
        <v>44</v>
      </c>
      <c r="B120" s="35"/>
      <c r="C120" s="37"/>
      <c r="D120" s="37"/>
      <c r="E120" s="37"/>
      <c r="F120" s="37"/>
      <c r="G120" s="37"/>
      <c r="H120" s="37"/>
      <c r="I120" s="37"/>
      <c r="J120" s="37"/>
      <c r="K120" s="36">
        <v>70417</v>
      </c>
      <c r="L120" s="37"/>
      <c r="M120" s="37"/>
      <c r="N120" s="24">
        <v>570</v>
      </c>
      <c r="Q120" s="48"/>
    </row>
    <row r="121" spans="1:17" ht="16" thickBot="1" x14ac:dyDescent="0.4">
      <c r="A121" s="8">
        <v>45</v>
      </c>
      <c r="B121" s="35"/>
      <c r="C121" s="37"/>
      <c r="D121" s="37"/>
      <c r="E121" s="37"/>
      <c r="F121" s="37"/>
      <c r="G121" s="37"/>
      <c r="H121" s="37"/>
      <c r="I121" s="37"/>
      <c r="J121" s="9"/>
      <c r="K121" s="36">
        <v>70417</v>
      </c>
      <c r="L121" s="41">
        <v>83571</v>
      </c>
      <c r="M121" s="37"/>
      <c r="N121" s="24">
        <v>580</v>
      </c>
      <c r="O121" s="50">
        <v>582</v>
      </c>
      <c r="Q121" s="48"/>
    </row>
    <row r="122" spans="1:17" ht="16" thickBot="1" x14ac:dyDescent="0.4">
      <c r="A122" s="8">
        <v>46</v>
      </c>
      <c r="B122" s="35"/>
      <c r="C122" s="37"/>
      <c r="D122" s="37"/>
      <c r="E122" s="37"/>
      <c r="F122" s="37"/>
      <c r="G122" s="37"/>
      <c r="H122" s="37"/>
      <c r="I122" s="37"/>
      <c r="J122" s="9" t="s">
        <v>16</v>
      </c>
      <c r="K122" s="36">
        <v>81138</v>
      </c>
      <c r="L122" s="41">
        <v>83571</v>
      </c>
      <c r="M122" s="37"/>
      <c r="N122" s="24">
        <v>590</v>
      </c>
      <c r="O122" s="50">
        <v>592</v>
      </c>
      <c r="Q122" s="48"/>
    </row>
    <row r="123" spans="1:17" ht="16" thickBot="1" x14ac:dyDescent="0.4">
      <c r="A123" s="8">
        <v>47</v>
      </c>
      <c r="B123" s="35"/>
      <c r="C123" s="35"/>
      <c r="D123" s="35"/>
      <c r="E123" s="35"/>
      <c r="F123" s="35"/>
      <c r="G123" s="35"/>
      <c r="H123" s="37"/>
      <c r="I123" s="37"/>
      <c r="J123" s="37"/>
      <c r="K123" s="39"/>
      <c r="L123" s="36">
        <v>83571</v>
      </c>
      <c r="M123" s="37"/>
      <c r="N123" s="24">
        <v>600</v>
      </c>
      <c r="Q123" s="48"/>
    </row>
    <row r="124" spans="1:17" ht="16" thickBot="1" x14ac:dyDescent="0.4">
      <c r="A124" s="8">
        <v>48</v>
      </c>
      <c r="B124" s="35"/>
      <c r="C124" s="35"/>
      <c r="D124" s="35"/>
      <c r="E124" s="35"/>
      <c r="F124" s="35"/>
      <c r="G124" s="35"/>
      <c r="H124" s="37"/>
      <c r="I124" s="37"/>
      <c r="J124" s="37"/>
      <c r="K124" s="37"/>
      <c r="L124" s="36">
        <v>83571</v>
      </c>
      <c r="M124" s="37"/>
      <c r="N124" s="24">
        <v>610</v>
      </c>
      <c r="Q124" s="48"/>
    </row>
    <row r="125" spans="1:17" ht="16" thickBot="1" x14ac:dyDescent="0.4">
      <c r="A125" s="8">
        <v>49</v>
      </c>
      <c r="B125" s="35"/>
      <c r="C125" s="35"/>
      <c r="D125" s="35"/>
      <c r="E125" s="35"/>
      <c r="F125" s="35"/>
      <c r="G125" s="35"/>
      <c r="H125" s="37"/>
      <c r="I125" s="37"/>
      <c r="J125" s="37"/>
      <c r="K125" s="9"/>
      <c r="L125" s="36">
        <v>83571</v>
      </c>
      <c r="M125" s="41">
        <v>99891</v>
      </c>
      <c r="N125" s="24">
        <v>620</v>
      </c>
      <c r="O125" s="50">
        <v>622</v>
      </c>
      <c r="Q125" s="48"/>
    </row>
    <row r="126" spans="1:17" ht="16" thickBot="1" x14ac:dyDescent="0.4">
      <c r="A126" s="8">
        <v>50</v>
      </c>
      <c r="B126" s="35"/>
      <c r="C126" s="35"/>
      <c r="D126" s="35"/>
      <c r="E126" s="35"/>
      <c r="F126" s="35"/>
      <c r="G126" s="35"/>
      <c r="H126" s="37"/>
      <c r="I126" s="37"/>
      <c r="J126" s="37"/>
      <c r="K126" s="9" t="s">
        <v>17</v>
      </c>
      <c r="L126" s="36">
        <v>96376</v>
      </c>
      <c r="M126" s="41">
        <v>99891</v>
      </c>
      <c r="N126" s="24">
        <v>630</v>
      </c>
      <c r="O126" s="50">
        <v>632</v>
      </c>
      <c r="Q126" s="48"/>
    </row>
    <row r="127" spans="1:17" ht="16" thickBot="1" x14ac:dyDescent="0.4">
      <c r="A127" s="8">
        <v>51</v>
      </c>
      <c r="B127" s="35"/>
      <c r="C127" s="35"/>
      <c r="D127" s="35"/>
      <c r="E127" s="35"/>
      <c r="F127" s="35"/>
      <c r="G127" s="35"/>
      <c r="H127" s="37"/>
      <c r="I127" s="37"/>
      <c r="J127" s="37"/>
      <c r="K127" s="37"/>
      <c r="L127" s="39"/>
      <c r="M127" s="36">
        <v>99891</v>
      </c>
      <c r="N127" s="24">
        <v>640</v>
      </c>
      <c r="Q127" s="48"/>
    </row>
    <row r="128" spans="1:17" ht="16" thickBot="1" x14ac:dyDescent="0.4">
      <c r="A128" s="8">
        <v>52</v>
      </c>
      <c r="B128" s="35"/>
      <c r="C128" s="35"/>
      <c r="D128" s="35"/>
      <c r="E128" s="35"/>
      <c r="F128" s="35"/>
      <c r="G128" s="35"/>
      <c r="H128" s="37"/>
      <c r="I128" s="37"/>
      <c r="J128" s="37"/>
      <c r="K128" s="37"/>
      <c r="L128" s="37"/>
      <c r="M128" s="36">
        <v>99891</v>
      </c>
      <c r="N128" s="24">
        <v>650</v>
      </c>
      <c r="Q128" s="48"/>
    </row>
    <row r="129" spans="1:17" ht="16" thickBot="1" x14ac:dyDescent="0.4">
      <c r="A129" s="8">
        <v>53</v>
      </c>
      <c r="B129" s="35"/>
      <c r="C129" s="35"/>
      <c r="D129" s="35"/>
      <c r="E129" s="35"/>
      <c r="F129" s="35"/>
      <c r="G129" s="35"/>
      <c r="H129" s="37"/>
      <c r="I129" s="37"/>
      <c r="J129" s="37"/>
      <c r="K129" s="37"/>
      <c r="L129" s="9"/>
      <c r="M129" s="36">
        <v>99891</v>
      </c>
      <c r="N129" s="24">
        <v>660</v>
      </c>
      <c r="Q129" s="48"/>
    </row>
    <row r="130" spans="1:17" ht="16" thickBot="1" x14ac:dyDescent="0.4">
      <c r="A130" s="8">
        <v>54</v>
      </c>
      <c r="B130" s="35"/>
      <c r="C130" s="35"/>
      <c r="D130" s="35"/>
      <c r="E130" s="35"/>
      <c r="F130" s="35"/>
      <c r="G130" s="35"/>
      <c r="H130" s="37"/>
      <c r="I130" s="37"/>
      <c r="J130" s="37"/>
      <c r="K130" s="37"/>
      <c r="L130" s="9" t="s">
        <v>16</v>
      </c>
      <c r="M130" s="40">
        <v>114949</v>
      </c>
      <c r="N130" s="24">
        <v>670</v>
      </c>
      <c r="Q130" s="48"/>
    </row>
    <row r="132" spans="1:17" x14ac:dyDescent="0.35">
      <c r="A132" t="s">
        <v>63</v>
      </c>
    </row>
    <row r="133" spans="1:17" x14ac:dyDescent="0.35">
      <c r="A133" t="s">
        <v>64</v>
      </c>
      <c r="B133" t="s">
        <v>65</v>
      </c>
      <c r="D133" s="18">
        <v>45017</v>
      </c>
    </row>
    <row r="134" spans="1:17" x14ac:dyDescent="0.35">
      <c r="A134" t="s">
        <v>53</v>
      </c>
    </row>
    <row r="135" spans="1:17" x14ac:dyDescent="0.35">
      <c r="B135" s="28">
        <v>0.2</v>
      </c>
      <c r="C135" t="s">
        <v>62</v>
      </c>
      <c r="E135" s="88">
        <v>5132</v>
      </c>
      <c r="F135" t="s">
        <v>66</v>
      </c>
      <c r="H135" s="88">
        <v>7746</v>
      </c>
      <c r="P135" s="52"/>
    </row>
    <row r="136" spans="1:17" x14ac:dyDescent="0.35">
      <c r="A136" t="s">
        <v>54</v>
      </c>
      <c r="H136" t="s">
        <v>26</v>
      </c>
      <c r="P136" s="53"/>
    </row>
    <row r="137" spans="1:17" x14ac:dyDescent="0.35">
      <c r="B137" s="28">
        <v>0.15</v>
      </c>
      <c r="C137" t="s">
        <v>100</v>
      </c>
      <c r="E137" s="88">
        <v>4313</v>
      </c>
      <c r="F137" t="s">
        <v>66</v>
      </c>
      <c r="H137" s="88">
        <v>5436</v>
      </c>
      <c r="P137" s="106"/>
    </row>
    <row r="138" spans="1:17" x14ac:dyDescent="0.35">
      <c r="A138" t="s">
        <v>52</v>
      </c>
      <c r="H138" t="s">
        <v>26</v>
      </c>
      <c r="P138" s="106"/>
    </row>
    <row r="139" spans="1:17" x14ac:dyDescent="0.35">
      <c r="B139" s="28">
        <v>0.05</v>
      </c>
      <c r="C139" t="s">
        <v>100</v>
      </c>
      <c r="E139" s="88">
        <v>1192</v>
      </c>
      <c r="F139" t="s">
        <v>66</v>
      </c>
      <c r="H139" s="88">
        <v>2011</v>
      </c>
      <c r="P139" s="106"/>
    </row>
    <row r="140" spans="1:17" x14ac:dyDescent="0.35">
      <c r="B140" s="28"/>
      <c r="P140" s="106"/>
    </row>
  </sheetData>
  <mergeCells count="31">
    <mergeCell ref="P66:P67"/>
    <mergeCell ref="P68:P69"/>
    <mergeCell ref="P70:P71"/>
    <mergeCell ref="I4:L4"/>
    <mergeCell ref="F5:F6"/>
    <mergeCell ref="G5:G6"/>
    <mergeCell ref="H5:H6"/>
    <mergeCell ref="I5:I6"/>
    <mergeCell ref="K5:K6"/>
    <mergeCell ref="L5:L6"/>
    <mergeCell ref="M5:M6"/>
    <mergeCell ref="A5:A6"/>
    <mergeCell ref="B5:B6"/>
    <mergeCell ref="C5:C6"/>
    <mergeCell ref="D5:D6"/>
    <mergeCell ref="E5:E6"/>
    <mergeCell ref="M76:M77"/>
    <mergeCell ref="P137:P138"/>
    <mergeCell ref="P139:P140"/>
    <mergeCell ref="I75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K76:K77"/>
    <mergeCell ref="L76:L7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6"/>
  <sheetViews>
    <sheetView workbookViewId="0">
      <pane ySplit="1" topLeftCell="A2" activePane="bottomLeft" state="frozen"/>
      <selection pane="bottomLeft" activeCell="L2" sqref="L2"/>
    </sheetView>
  </sheetViews>
  <sheetFormatPr defaultRowHeight="14.5" x14ac:dyDescent="0.35"/>
  <cols>
    <col min="1" max="1" width="26.36328125" bestFit="1" customWidth="1"/>
    <col min="2" max="2" width="9.08984375" bestFit="1" customWidth="1"/>
    <col min="3" max="4" width="9.6328125" customWidth="1"/>
    <col min="5" max="5" width="11.36328125" customWidth="1"/>
    <col min="6" max="7" width="9.08984375" customWidth="1"/>
    <col min="8" max="8" width="12.08984375" customWidth="1"/>
    <col min="9" max="9" width="14.6328125" bestFit="1" customWidth="1"/>
    <col min="10" max="11" width="9.08984375" customWidth="1"/>
  </cols>
  <sheetData>
    <row r="1" spans="1:16" ht="26.5" x14ac:dyDescent="0.35">
      <c r="A1" s="10" t="s">
        <v>18</v>
      </c>
      <c r="B1" s="11" t="s">
        <v>1</v>
      </c>
      <c r="C1" s="12" t="s">
        <v>19</v>
      </c>
      <c r="D1" s="13" t="s">
        <v>20</v>
      </c>
      <c r="E1" s="12" t="s">
        <v>21</v>
      </c>
      <c r="F1" s="14" t="s">
        <v>22</v>
      </c>
      <c r="H1" s="15" t="s">
        <v>23</v>
      </c>
      <c r="I1" s="84" t="s">
        <v>69</v>
      </c>
      <c r="J1" s="84" t="s">
        <v>30</v>
      </c>
      <c r="K1" s="84" t="s">
        <v>30</v>
      </c>
    </row>
    <row r="2" spans="1:16" ht="15.5" x14ac:dyDescent="0.35">
      <c r="A2" s="42" t="s">
        <v>24</v>
      </c>
      <c r="B2" s="43">
        <v>60</v>
      </c>
      <c r="C2" s="44">
        <v>22383</v>
      </c>
      <c r="D2" s="44">
        <f>'AforC Rates'!B7</f>
        <v>23615</v>
      </c>
      <c r="E2" s="17">
        <f>'AforC Rates'!L2</f>
        <v>45383</v>
      </c>
      <c r="F2" s="42" t="str">
        <f>IF(OR(C2&lt;&gt;D2),"Yes","No")</f>
        <v>Yes</v>
      </c>
      <c r="G2" s="42"/>
      <c r="H2" s="17">
        <v>45017</v>
      </c>
      <c r="I2" s="43">
        <v>2</v>
      </c>
      <c r="J2" t="s">
        <v>2</v>
      </c>
      <c r="K2" s="7" t="s">
        <v>3</v>
      </c>
      <c r="L2" s="7"/>
      <c r="M2" s="7"/>
      <c r="N2" s="7"/>
      <c r="P2" s="7"/>
    </row>
    <row r="3" spans="1:16" ht="15.5" x14ac:dyDescent="0.35">
      <c r="A3" s="42" t="s">
        <v>24</v>
      </c>
      <c r="B3" s="43">
        <v>70</v>
      </c>
      <c r="C3" s="44">
        <v>22383</v>
      </c>
      <c r="D3" s="44">
        <f>'AforC Rates'!B8</f>
        <v>23615</v>
      </c>
      <c r="E3" s="17">
        <f>E2</f>
        <v>45383</v>
      </c>
      <c r="F3" s="42" t="str">
        <f t="shared" ref="F3:F78" si="0">IF(OR(C3&lt;&gt;D3),"Yes","No")</f>
        <v>Yes</v>
      </c>
      <c r="G3" s="42"/>
      <c r="H3" s="17">
        <v>45017</v>
      </c>
      <c r="I3" s="43">
        <v>3</v>
      </c>
      <c r="J3" t="s">
        <v>2</v>
      </c>
      <c r="K3" s="7" t="s">
        <v>3</v>
      </c>
      <c r="L3" s="7"/>
      <c r="M3" s="7"/>
      <c r="N3" s="7"/>
      <c r="P3" s="7"/>
    </row>
    <row r="4" spans="1:16" ht="15.5" x14ac:dyDescent="0.35">
      <c r="A4" s="42" t="s">
        <v>24</v>
      </c>
      <c r="B4" s="43">
        <v>80</v>
      </c>
      <c r="C4" s="44">
        <v>22383</v>
      </c>
      <c r="D4" s="44">
        <f>'AforC Rates'!C9</f>
        <v>23615</v>
      </c>
      <c r="E4" s="17">
        <f t="shared" ref="E4:E90" si="1">E3</f>
        <v>45383</v>
      </c>
      <c r="F4" s="42" t="str">
        <f t="shared" si="0"/>
        <v>Yes</v>
      </c>
      <c r="G4" s="42"/>
      <c r="H4" s="17">
        <v>45017</v>
      </c>
      <c r="I4" s="43">
        <v>4</v>
      </c>
      <c r="J4" s="7" t="s">
        <v>3</v>
      </c>
      <c r="K4" s="7"/>
      <c r="L4" s="7"/>
      <c r="M4" s="7"/>
      <c r="N4" s="7"/>
      <c r="P4" s="7"/>
    </row>
    <row r="5" spans="1:16" ht="15.5" x14ac:dyDescent="0.35">
      <c r="A5" s="42" t="s">
        <v>24</v>
      </c>
      <c r="B5" s="43">
        <v>100</v>
      </c>
      <c r="C5" s="44">
        <v>22383</v>
      </c>
      <c r="D5" s="44">
        <f>'AforC Rates'!C10</f>
        <v>23615</v>
      </c>
      <c r="E5" s="17">
        <f t="shared" si="1"/>
        <v>45383</v>
      </c>
      <c r="F5" s="42" t="str">
        <f t="shared" si="0"/>
        <v>Yes</v>
      </c>
      <c r="G5" s="42"/>
      <c r="H5" s="17">
        <v>45017</v>
      </c>
      <c r="I5" s="43">
        <v>5</v>
      </c>
      <c r="J5" s="7" t="s">
        <v>3</v>
      </c>
      <c r="K5" s="7"/>
      <c r="L5" s="7"/>
      <c r="M5" s="7"/>
      <c r="N5" s="7"/>
      <c r="P5" s="7"/>
    </row>
    <row r="6" spans="1:16" ht="15.5" x14ac:dyDescent="0.35">
      <c r="A6" s="42" t="s">
        <v>24</v>
      </c>
      <c r="B6" s="43">
        <v>110</v>
      </c>
      <c r="C6" s="44">
        <v>22383</v>
      </c>
      <c r="D6" s="44">
        <f>'AforC Rates'!C11</f>
        <v>23615</v>
      </c>
      <c r="E6" s="17">
        <f t="shared" si="1"/>
        <v>45383</v>
      </c>
      <c r="F6" s="42" t="str">
        <f t="shared" si="0"/>
        <v>Yes</v>
      </c>
      <c r="G6" s="42"/>
      <c r="H6" s="17">
        <v>45017</v>
      </c>
      <c r="I6" s="43">
        <v>6</v>
      </c>
      <c r="J6" s="7" t="s">
        <v>3</v>
      </c>
      <c r="K6" s="7"/>
      <c r="L6" s="7"/>
      <c r="M6" s="7"/>
      <c r="N6" s="7"/>
      <c r="P6" s="7"/>
    </row>
    <row r="7" spans="1:16" ht="15.5" x14ac:dyDescent="0.35">
      <c r="A7" s="42" t="s">
        <v>24</v>
      </c>
      <c r="B7" s="43">
        <v>112</v>
      </c>
      <c r="C7" s="44">
        <v>22816</v>
      </c>
      <c r="D7" s="44">
        <f>'AforC Rates'!D11</f>
        <v>24071</v>
      </c>
      <c r="E7" s="17">
        <f t="shared" si="1"/>
        <v>45383</v>
      </c>
      <c r="F7" s="42" t="str">
        <f t="shared" si="0"/>
        <v>Yes</v>
      </c>
      <c r="G7" s="42"/>
      <c r="H7" s="17">
        <v>45017</v>
      </c>
      <c r="I7" s="43">
        <v>6.1</v>
      </c>
      <c r="J7" s="7" t="s">
        <v>4</v>
      </c>
      <c r="K7" s="7"/>
      <c r="L7" s="7"/>
      <c r="M7" s="7"/>
      <c r="N7" s="7"/>
      <c r="P7" s="7"/>
    </row>
    <row r="8" spans="1:16" ht="15.5" x14ac:dyDescent="0.35">
      <c r="A8" s="42" t="s">
        <v>24</v>
      </c>
      <c r="B8" s="43">
        <v>130</v>
      </c>
      <c r="C8" s="44">
        <v>22383</v>
      </c>
      <c r="D8" s="44">
        <f>'AforC Rates'!C12</f>
        <v>23615</v>
      </c>
      <c r="E8" s="17">
        <f>E6</f>
        <v>45383</v>
      </c>
      <c r="F8" s="42" t="str">
        <f t="shared" si="0"/>
        <v>Yes</v>
      </c>
      <c r="G8" s="42"/>
      <c r="H8" s="17">
        <v>45017</v>
      </c>
      <c r="I8" s="43">
        <v>7</v>
      </c>
      <c r="J8" s="7" t="s">
        <v>3</v>
      </c>
      <c r="K8" s="7"/>
      <c r="L8" s="7"/>
      <c r="M8" s="7"/>
      <c r="N8" s="7"/>
      <c r="P8" s="7"/>
    </row>
    <row r="9" spans="1:16" ht="15.5" x14ac:dyDescent="0.35">
      <c r="A9" s="42" t="s">
        <v>24</v>
      </c>
      <c r="B9" s="43">
        <v>132</v>
      </c>
      <c r="C9" s="44">
        <v>22816</v>
      </c>
      <c r="D9" s="44">
        <f>'AforC Rates'!D12</f>
        <v>24071</v>
      </c>
      <c r="E9" s="17">
        <f>E7</f>
        <v>45383</v>
      </c>
      <c r="F9" s="42" t="str">
        <f t="shared" si="0"/>
        <v>Yes</v>
      </c>
      <c r="G9" s="42"/>
      <c r="H9" s="17">
        <v>45017</v>
      </c>
      <c r="I9" s="43">
        <v>7.1</v>
      </c>
      <c r="J9" s="7" t="s">
        <v>4</v>
      </c>
      <c r="K9" s="7"/>
      <c r="L9" s="7"/>
      <c r="M9" s="7"/>
      <c r="N9" s="7"/>
      <c r="P9" s="7"/>
    </row>
    <row r="10" spans="1:16" ht="15.5" x14ac:dyDescent="0.35">
      <c r="A10" s="42" t="s">
        <v>24</v>
      </c>
      <c r="B10" s="43">
        <v>140</v>
      </c>
      <c r="C10" s="44">
        <v>22383</v>
      </c>
      <c r="D10" s="44">
        <f>'AforC Rates'!C13</f>
        <v>23615</v>
      </c>
      <c r="E10" s="17">
        <f>E8</f>
        <v>45383</v>
      </c>
      <c r="F10" s="42" t="str">
        <f t="shared" si="0"/>
        <v>Yes</v>
      </c>
      <c r="G10" s="42"/>
      <c r="H10" s="17">
        <v>45017</v>
      </c>
      <c r="I10" s="43">
        <v>8</v>
      </c>
      <c r="J10" s="7" t="s">
        <v>3</v>
      </c>
      <c r="K10" s="7"/>
      <c r="L10" s="7"/>
      <c r="M10" s="7"/>
      <c r="N10" s="7"/>
      <c r="P10" s="7"/>
    </row>
    <row r="11" spans="1:16" ht="15.5" x14ac:dyDescent="0.35">
      <c r="A11" s="42" t="s">
        <v>24</v>
      </c>
      <c r="B11" s="43">
        <v>142</v>
      </c>
      <c r="C11" s="44">
        <v>24336</v>
      </c>
      <c r="D11" s="44">
        <f>'AforC Rates'!D13</f>
        <v>25674</v>
      </c>
      <c r="E11" s="17">
        <f>E10</f>
        <v>45383</v>
      </c>
      <c r="F11" s="42" t="str">
        <f t="shared" si="0"/>
        <v>Yes</v>
      </c>
      <c r="G11" s="42"/>
      <c r="H11" s="17">
        <v>45017</v>
      </c>
      <c r="I11" s="43">
        <v>8.1</v>
      </c>
      <c r="J11" s="7" t="s">
        <v>4</v>
      </c>
      <c r="K11" s="7"/>
      <c r="L11" s="7"/>
      <c r="M11" s="7"/>
      <c r="N11" s="7"/>
      <c r="P11" s="7"/>
    </row>
    <row r="12" spans="1:16" ht="15.5" x14ac:dyDescent="0.35">
      <c r="A12" s="42" t="s">
        <v>24</v>
      </c>
      <c r="B12" s="43">
        <v>150</v>
      </c>
      <c r="C12" s="44">
        <v>24336</v>
      </c>
      <c r="D12" s="44">
        <f>'AforC Rates'!D14</f>
        <v>25674</v>
      </c>
      <c r="E12" s="17">
        <f t="shared" si="1"/>
        <v>45383</v>
      </c>
      <c r="F12" s="42" t="str">
        <f t="shared" si="0"/>
        <v>Yes</v>
      </c>
      <c r="G12" s="42"/>
      <c r="H12" s="17">
        <v>45017</v>
      </c>
      <c r="I12" s="43">
        <v>9</v>
      </c>
      <c r="J12" s="7" t="s">
        <v>4</v>
      </c>
      <c r="K12" s="7"/>
      <c r="L12" s="7"/>
      <c r="M12" s="7"/>
      <c r="N12" s="7"/>
      <c r="P12" s="7"/>
    </row>
    <row r="13" spans="1:16" ht="15.5" x14ac:dyDescent="0.35">
      <c r="A13" s="42" t="s">
        <v>24</v>
      </c>
      <c r="B13" s="43">
        <v>170</v>
      </c>
      <c r="C13" s="44">
        <v>24336</v>
      </c>
      <c r="D13" s="44">
        <f>'AforC Rates'!D15</f>
        <v>25674</v>
      </c>
      <c r="E13" s="17">
        <f t="shared" si="1"/>
        <v>45383</v>
      </c>
      <c r="F13" s="42" t="str">
        <f t="shared" si="0"/>
        <v>Yes</v>
      </c>
      <c r="G13" s="42"/>
      <c r="H13" s="17">
        <v>45017</v>
      </c>
      <c r="I13" s="43">
        <v>10</v>
      </c>
      <c r="J13" s="7" t="s">
        <v>4</v>
      </c>
      <c r="K13" s="7"/>
      <c r="L13" s="7"/>
      <c r="M13" s="7"/>
      <c r="N13" s="7"/>
      <c r="P13" s="7"/>
    </row>
    <row r="14" spans="1:16" ht="15.5" x14ac:dyDescent="0.35">
      <c r="A14" s="42" t="s">
        <v>24</v>
      </c>
      <c r="B14" s="43">
        <v>180</v>
      </c>
      <c r="C14" s="44">
        <v>24336</v>
      </c>
      <c r="D14" s="44">
        <f>'AforC Rates'!D16</f>
        <v>25674</v>
      </c>
      <c r="E14" s="17">
        <f t="shared" si="1"/>
        <v>45383</v>
      </c>
      <c r="F14" s="42" t="str">
        <f t="shared" si="0"/>
        <v>Yes</v>
      </c>
      <c r="G14" s="42"/>
      <c r="H14" s="17">
        <v>45017</v>
      </c>
      <c r="I14" s="43">
        <v>11</v>
      </c>
      <c r="J14" s="7" t="s">
        <v>4</v>
      </c>
      <c r="K14" s="7"/>
      <c r="L14" s="7"/>
      <c r="M14" s="7"/>
      <c r="N14" s="7"/>
      <c r="P14" s="7"/>
    </row>
    <row r="15" spans="1:16" ht="15.5" x14ac:dyDescent="0.35">
      <c r="A15" s="42" t="s">
        <v>24</v>
      </c>
      <c r="B15" s="43">
        <v>190</v>
      </c>
      <c r="C15" s="44">
        <v>24336</v>
      </c>
      <c r="D15" s="44">
        <f>'AforC Rates'!D17</f>
        <v>25674</v>
      </c>
      <c r="E15" s="17">
        <f>E14</f>
        <v>45383</v>
      </c>
      <c r="F15" s="42" t="str">
        <f t="shared" si="0"/>
        <v>Yes</v>
      </c>
      <c r="G15" s="42"/>
      <c r="H15" s="17">
        <v>45017</v>
      </c>
      <c r="I15" s="43">
        <v>12</v>
      </c>
      <c r="J15" s="7" t="s">
        <v>4</v>
      </c>
      <c r="K15" s="7"/>
      <c r="L15" s="7"/>
      <c r="M15" s="7"/>
      <c r="N15" s="7"/>
      <c r="P15" s="7"/>
    </row>
    <row r="16" spans="1:16" ht="15.5" x14ac:dyDescent="0.35">
      <c r="A16" s="42" t="s">
        <v>24</v>
      </c>
      <c r="B16" s="45">
        <v>200</v>
      </c>
      <c r="C16" s="44">
        <v>25147</v>
      </c>
      <c r="D16" s="44">
        <f>'AforC Rates'!E18</f>
        <v>26530</v>
      </c>
      <c r="E16" s="17">
        <f>E15</f>
        <v>45383</v>
      </c>
      <c r="F16" s="42" t="str">
        <f t="shared" si="0"/>
        <v>Yes</v>
      </c>
      <c r="G16" s="42"/>
      <c r="H16" s="17">
        <v>45017</v>
      </c>
      <c r="I16" s="45">
        <v>13</v>
      </c>
      <c r="J16" s="7" t="s">
        <v>5</v>
      </c>
      <c r="K16" s="7"/>
      <c r="L16" s="7"/>
      <c r="M16" s="7"/>
      <c r="N16" s="7"/>
      <c r="P16" s="7"/>
    </row>
    <row r="17" spans="1:16" ht="15.5" x14ac:dyDescent="0.35">
      <c r="A17" s="42" t="s">
        <v>24</v>
      </c>
      <c r="B17" s="45">
        <v>182</v>
      </c>
      <c r="C17" s="44">
        <v>25147</v>
      </c>
      <c r="D17" s="44">
        <f>'AforC Rates'!E16</f>
        <v>26530</v>
      </c>
      <c r="E17" s="17">
        <f t="shared" si="1"/>
        <v>45383</v>
      </c>
      <c r="F17" s="42" t="str">
        <f t="shared" si="0"/>
        <v>Yes</v>
      </c>
      <c r="G17" s="42"/>
      <c r="H17" s="17">
        <v>45017</v>
      </c>
      <c r="I17" s="45">
        <v>11.1</v>
      </c>
      <c r="J17" s="7" t="s">
        <v>5</v>
      </c>
      <c r="K17" s="7"/>
      <c r="L17" s="7"/>
      <c r="M17" s="7"/>
      <c r="N17" s="7"/>
      <c r="P17" s="7"/>
    </row>
    <row r="18" spans="1:16" ht="15.5" x14ac:dyDescent="0.35">
      <c r="A18" s="42" t="s">
        <v>24</v>
      </c>
      <c r="B18" s="45">
        <v>192</v>
      </c>
      <c r="C18" s="44">
        <v>25147</v>
      </c>
      <c r="D18" s="44">
        <f>'AforC Rates'!E17</f>
        <v>26530</v>
      </c>
      <c r="E18" s="17">
        <f>E16</f>
        <v>45383</v>
      </c>
      <c r="F18" s="42" t="str">
        <f t="shared" si="0"/>
        <v>Yes</v>
      </c>
      <c r="G18" s="42"/>
      <c r="H18" s="17">
        <v>45017</v>
      </c>
      <c r="I18" s="45">
        <v>12.1</v>
      </c>
      <c r="J18" s="7" t="s">
        <v>5</v>
      </c>
      <c r="K18" s="7"/>
      <c r="L18" s="7"/>
      <c r="M18" s="7"/>
      <c r="N18" s="7"/>
      <c r="P18" s="7"/>
    </row>
    <row r="19" spans="1:16" ht="15.5" x14ac:dyDescent="0.35">
      <c r="A19" s="42" t="s">
        <v>24</v>
      </c>
      <c r="B19" s="43">
        <v>220</v>
      </c>
      <c r="C19" s="44">
        <v>27596</v>
      </c>
      <c r="D19" s="44">
        <f>'AforC Rates'!E19</f>
        <v>29114</v>
      </c>
      <c r="E19" s="17">
        <f>E18</f>
        <v>45383</v>
      </c>
      <c r="F19" s="42" t="str">
        <f t="shared" si="0"/>
        <v>Yes</v>
      </c>
      <c r="G19" s="42"/>
      <c r="H19" s="17">
        <v>45017</v>
      </c>
      <c r="I19" s="43">
        <v>14</v>
      </c>
      <c r="J19" s="7" t="s">
        <v>5</v>
      </c>
      <c r="K19" s="7"/>
      <c r="L19" s="7"/>
      <c r="M19" s="7"/>
      <c r="N19" s="7"/>
      <c r="P19" s="7"/>
    </row>
    <row r="20" spans="1:16" ht="15.5" x14ac:dyDescent="0.35">
      <c r="A20" s="42" t="s">
        <v>24</v>
      </c>
      <c r="B20" s="43">
        <v>230</v>
      </c>
      <c r="C20" s="44">
        <v>27596</v>
      </c>
      <c r="D20" s="44">
        <f>'AforC Rates'!E20</f>
        <v>29114</v>
      </c>
      <c r="E20" s="17">
        <f t="shared" si="1"/>
        <v>45383</v>
      </c>
      <c r="F20" s="42" t="str">
        <f t="shared" si="0"/>
        <v>Yes</v>
      </c>
      <c r="G20" s="42"/>
      <c r="H20" s="17">
        <v>45017</v>
      </c>
      <c r="I20" s="43">
        <v>15</v>
      </c>
      <c r="J20" s="7" t="s">
        <v>5</v>
      </c>
      <c r="K20" s="7"/>
      <c r="L20" s="7"/>
      <c r="M20" s="7"/>
      <c r="N20" s="7"/>
      <c r="P20" s="7"/>
    </row>
    <row r="21" spans="1:16" ht="15.5" x14ac:dyDescent="0.35">
      <c r="A21" s="42" t="s">
        <v>24</v>
      </c>
      <c r="B21" s="43">
        <v>240</v>
      </c>
      <c r="C21" s="44">
        <v>27596</v>
      </c>
      <c r="D21" s="44">
        <f>'AforC Rates'!E21</f>
        <v>29114</v>
      </c>
      <c r="E21" s="17">
        <f t="shared" si="1"/>
        <v>45383</v>
      </c>
      <c r="F21" s="42" t="str">
        <f t="shared" si="0"/>
        <v>Yes</v>
      </c>
      <c r="G21" s="42"/>
      <c r="H21" s="17">
        <v>45017</v>
      </c>
      <c r="I21" s="43">
        <v>16</v>
      </c>
      <c r="J21" s="7" t="s">
        <v>5</v>
      </c>
      <c r="K21" s="7"/>
      <c r="L21" s="7"/>
      <c r="M21" s="7"/>
      <c r="N21" s="7"/>
      <c r="P21" s="7"/>
    </row>
    <row r="22" spans="1:16" ht="15.5" x14ac:dyDescent="0.35">
      <c r="A22" s="42" t="s">
        <v>24</v>
      </c>
      <c r="B22" s="43">
        <v>250</v>
      </c>
      <c r="C22" s="44">
        <v>27596</v>
      </c>
      <c r="D22" s="44">
        <f>'AforC Rates'!E22</f>
        <v>29114</v>
      </c>
      <c r="E22" s="17">
        <f t="shared" si="1"/>
        <v>45383</v>
      </c>
      <c r="F22" s="42" t="str">
        <f t="shared" si="0"/>
        <v>Yes</v>
      </c>
      <c r="G22" s="42"/>
      <c r="H22" s="17">
        <v>45017</v>
      </c>
      <c r="I22" s="43">
        <v>17</v>
      </c>
      <c r="J22" s="7" t="s">
        <v>5</v>
      </c>
      <c r="K22" s="7"/>
      <c r="L22" s="7"/>
      <c r="M22" s="7"/>
      <c r="N22" s="7"/>
      <c r="P22" s="7"/>
    </row>
    <row r="23" spans="1:16" ht="15.5" x14ac:dyDescent="0.35">
      <c r="A23" s="42" t="s">
        <v>24</v>
      </c>
      <c r="B23" s="43">
        <v>242</v>
      </c>
      <c r="C23" s="44">
        <v>28407</v>
      </c>
      <c r="D23" s="44">
        <f>'AforC Rates'!F21</f>
        <v>29970</v>
      </c>
      <c r="E23" s="17">
        <f>E22</f>
        <v>45383</v>
      </c>
      <c r="F23" s="42" t="str">
        <f t="shared" si="0"/>
        <v>Yes</v>
      </c>
      <c r="G23" s="42"/>
      <c r="H23" s="17">
        <v>45017</v>
      </c>
      <c r="I23" s="43">
        <v>16.100000000000001</v>
      </c>
      <c r="J23" s="7" t="s">
        <v>6</v>
      </c>
      <c r="K23" s="7"/>
      <c r="L23" s="7"/>
      <c r="M23" s="7"/>
      <c r="N23" s="7"/>
      <c r="P23" s="7"/>
    </row>
    <row r="24" spans="1:16" ht="15.5" x14ac:dyDescent="0.35">
      <c r="A24" s="42" t="s">
        <v>24</v>
      </c>
      <c r="B24" s="43">
        <v>252</v>
      </c>
      <c r="C24" s="44">
        <v>28407</v>
      </c>
      <c r="D24" s="44">
        <f>'AforC Rates'!F22</f>
        <v>29970</v>
      </c>
      <c r="E24" s="17">
        <f>E23</f>
        <v>45383</v>
      </c>
      <c r="F24" s="42" t="str">
        <f t="shared" si="0"/>
        <v>Yes</v>
      </c>
      <c r="G24" s="42"/>
      <c r="H24" s="17">
        <v>45017</v>
      </c>
      <c r="I24" s="43">
        <v>17.100000000000001</v>
      </c>
      <c r="J24" s="7" t="s">
        <v>6</v>
      </c>
      <c r="K24" s="7"/>
      <c r="L24" s="7"/>
      <c r="M24" s="7"/>
      <c r="N24" s="7"/>
      <c r="P24" s="7"/>
    </row>
    <row r="25" spans="1:16" ht="15.5" x14ac:dyDescent="0.35">
      <c r="A25" s="42" t="s">
        <v>24</v>
      </c>
      <c r="B25" s="43">
        <v>270</v>
      </c>
      <c r="C25" s="44">
        <v>30639</v>
      </c>
      <c r="D25" s="44">
        <f>'AforC Rates'!F23</f>
        <v>32324</v>
      </c>
      <c r="E25" s="17">
        <f>E22</f>
        <v>45383</v>
      </c>
      <c r="F25" s="42" t="str">
        <f t="shared" si="0"/>
        <v>Yes</v>
      </c>
      <c r="G25" s="42"/>
      <c r="H25" s="17">
        <v>45017</v>
      </c>
      <c r="I25" s="43">
        <v>18</v>
      </c>
      <c r="J25" s="7" t="s">
        <v>6</v>
      </c>
      <c r="K25" s="7"/>
      <c r="L25" s="7"/>
      <c r="M25" s="7"/>
      <c r="N25" s="7"/>
      <c r="P25" s="7"/>
    </row>
    <row r="26" spans="1:16" ht="15.5" x14ac:dyDescent="0.35">
      <c r="A26" s="42" t="s">
        <v>24</v>
      </c>
      <c r="B26" s="43">
        <v>280</v>
      </c>
      <c r="C26" s="44">
        <v>30639</v>
      </c>
      <c r="D26" s="44">
        <f>'AforC Rates'!F24</f>
        <v>32324</v>
      </c>
      <c r="E26" s="17">
        <f>E25</f>
        <v>45383</v>
      </c>
      <c r="F26" s="42" t="str">
        <f t="shared" si="0"/>
        <v>Yes</v>
      </c>
      <c r="G26" s="42"/>
      <c r="H26" s="17">
        <v>45017</v>
      </c>
      <c r="I26" s="43">
        <v>19</v>
      </c>
      <c r="J26" s="7" t="s">
        <v>6</v>
      </c>
      <c r="K26" s="7"/>
      <c r="L26" s="7"/>
      <c r="M26" s="7"/>
      <c r="N26" s="7"/>
      <c r="P26" s="7"/>
    </row>
    <row r="27" spans="1:16" ht="15.5" x14ac:dyDescent="0.35">
      <c r="A27" s="42" t="s">
        <v>24</v>
      </c>
      <c r="B27" s="43">
        <v>310</v>
      </c>
      <c r="C27" s="44">
        <v>34581</v>
      </c>
      <c r="D27" s="44">
        <f>'AforC Rates'!F25</f>
        <v>36483</v>
      </c>
      <c r="E27" s="17">
        <f t="shared" si="1"/>
        <v>45383</v>
      </c>
      <c r="F27" s="42" t="str">
        <f t="shared" si="0"/>
        <v>Yes</v>
      </c>
      <c r="G27" s="42"/>
      <c r="H27" s="17">
        <v>45017</v>
      </c>
      <c r="I27" s="43">
        <v>20</v>
      </c>
      <c r="J27" s="7" t="s">
        <v>6</v>
      </c>
      <c r="K27" s="7"/>
      <c r="L27" s="7"/>
      <c r="M27" s="7"/>
      <c r="N27" s="7"/>
      <c r="P27" s="7"/>
    </row>
    <row r="28" spans="1:16" ht="15.5" x14ac:dyDescent="0.35">
      <c r="A28" s="42" t="s">
        <v>24</v>
      </c>
      <c r="B28" s="43">
        <v>320</v>
      </c>
      <c r="C28" s="44">
        <v>34581</v>
      </c>
      <c r="D28" s="44">
        <f>'AforC Rates'!F26</f>
        <v>36483</v>
      </c>
      <c r="E28" s="17">
        <f t="shared" si="1"/>
        <v>45383</v>
      </c>
      <c r="F28" s="42" t="str">
        <f t="shared" si="0"/>
        <v>Yes</v>
      </c>
      <c r="G28" s="42"/>
      <c r="H28" s="17">
        <v>45017</v>
      </c>
      <c r="I28" s="43">
        <v>21</v>
      </c>
      <c r="J28" s="7" t="s">
        <v>6</v>
      </c>
      <c r="K28" s="7"/>
      <c r="L28" s="7"/>
      <c r="M28" s="7"/>
      <c r="N28" s="7"/>
      <c r="P28" s="7"/>
    </row>
    <row r="29" spans="1:16" ht="15.5" x14ac:dyDescent="0.35">
      <c r="A29" s="42" t="s">
        <v>24</v>
      </c>
      <c r="B29" s="43">
        <v>340</v>
      </c>
      <c r="C29" s="44">
        <v>34581</v>
      </c>
      <c r="D29" s="44">
        <f>'AforC Rates'!F27</f>
        <v>36483</v>
      </c>
      <c r="E29" s="17">
        <f t="shared" si="1"/>
        <v>45383</v>
      </c>
      <c r="F29" s="42" t="str">
        <f t="shared" si="0"/>
        <v>Yes</v>
      </c>
      <c r="G29" s="42"/>
      <c r="H29" s="17">
        <v>45017</v>
      </c>
      <c r="I29" s="43">
        <v>22</v>
      </c>
      <c r="J29" s="7" t="s">
        <v>6</v>
      </c>
      <c r="K29" s="7"/>
      <c r="L29" s="7"/>
      <c r="M29" s="7"/>
      <c r="N29" s="7"/>
      <c r="P29" s="7"/>
    </row>
    <row r="30" spans="1:16" ht="15.5" x14ac:dyDescent="0.35">
      <c r="A30" s="42" t="s">
        <v>24</v>
      </c>
      <c r="B30" s="43">
        <v>350</v>
      </c>
      <c r="C30" s="44">
        <v>34581</v>
      </c>
      <c r="D30" s="44">
        <f>'AforC Rates'!F28</f>
        <v>36483</v>
      </c>
      <c r="E30" s="17">
        <f t="shared" si="1"/>
        <v>45383</v>
      </c>
      <c r="F30" s="42" t="str">
        <f t="shared" si="0"/>
        <v>Yes</v>
      </c>
      <c r="G30" s="42"/>
      <c r="H30" s="17">
        <v>45017</v>
      </c>
      <c r="I30" s="43">
        <v>23</v>
      </c>
      <c r="J30" s="7" t="s">
        <v>6</v>
      </c>
      <c r="K30" s="7"/>
      <c r="L30" s="7"/>
      <c r="M30" s="7"/>
      <c r="N30" s="7"/>
      <c r="P30" s="7"/>
    </row>
    <row r="31" spans="1:16" ht="15.5" x14ac:dyDescent="0.35">
      <c r="A31" s="42" t="s">
        <v>24</v>
      </c>
      <c r="B31" s="43">
        <v>322</v>
      </c>
      <c r="C31" s="44">
        <v>35392</v>
      </c>
      <c r="D31" s="44">
        <f>'AforC Rates'!G26</f>
        <v>37338</v>
      </c>
      <c r="E31" s="17">
        <f t="shared" si="1"/>
        <v>45383</v>
      </c>
      <c r="F31" s="42" t="str">
        <f t="shared" si="0"/>
        <v>Yes</v>
      </c>
      <c r="G31" s="42"/>
      <c r="H31" s="17">
        <v>45017</v>
      </c>
      <c r="I31" s="43">
        <v>21.1</v>
      </c>
      <c r="J31" s="7" t="s">
        <v>7</v>
      </c>
      <c r="K31" s="7"/>
      <c r="L31" s="7"/>
      <c r="M31" s="7"/>
      <c r="N31" s="7"/>
      <c r="P31" s="7"/>
    </row>
    <row r="32" spans="1:16" ht="15.5" x14ac:dyDescent="0.35">
      <c r="A32" s="42" t="s">
        <v>24</v>
      </c>
      <c r="B32" s="43">
        <v>342</v>
      </c>
      <c r="C32" s="44">
        <v>35392</v>
      </c>
      <c r="D32" s="44">
        <f>'AforC Rates'!G27</f>
        <v>37338</v>
      </c>
      <c r="E32" s="17">
        <f>E30</f>
        <v>45383</v>
      </c>
      <c r="F32" s="42" t="str">
        <f t="shared" si="0"/>
        <v>Yes</v>
      </c>
      <c r="G32" s="42"/>
      <c r="H32" s="17">
        <v>45017</v>
      </c>
      <c r="I32" s="43">
        <v>22.1</v>
      </c>
      <c r="J32" s="7" t="s">
        <v>7</v>
      </c>
      <c r="K32" s="7"/>
      <c r="L32" s="7"/>
      <c r="M32" s="7"/>
      <c r="N32" s="7"/>
      <c r="P32" s="7"/>
    </row>
    <row r="33" spans="1:16" ht="15.5" x14ac:dyDescent="0.35">
      <c r="A33" s="42" t="s">
        <v>24</v>
      </c>
      <c r="B33" s="43">
        <v>352</v>
      </c>
      <c r="C33" s="44">
        <v>37350</v>
      </c>
      <c r="D33" s="44">
        <f>'AforC Rates'!G28</f>
        <v>39405</v>
      </c>
      <c r="E33" s="17">
        <f t="shared" si="1"/>
        <v>45383</v>
      </c>
      <c r="F33" s="42" t="str">
        <f t="shared" si="0"/>
        <v>Yes</v>
      </c>
      <c r="G33" s="42"/>
      <c r="H33" s="17">
        <v>45017</v>
      </c>
      <c r="I33" s="43">
        <v>23.1</v>
      </c>
      <c r="J33" s="7" t="s">
        <v>7</v>
      </c>
      <c r="K33" s="7"/>
      <c r="L33" s="7"/>
      <c r="M33" s="7"/>
      <c r="N33" s="7"/>
      <c r="P33" s="7"/>
    </row>
    <row r="34" spans="1:16" ht="15.5" x14ac:dyDescent="0.35">
      <c r="A34" s="42" t="s">
        <v>24</v>
      </c>
      <c r="B34" s="43">
        <v>360</v>
      </c>
      <c r="C34" s="44">
        <v>37350</v>
      </c>
      <c r="D34" s="44">
        <f>'AforC Rates'!G29</f>
        <v>39405</v>
      </c>
      <c r="E34" s="17">
        <f>E30</f>
        <v>45383</v>
      </c>
      <c r="F34" s="42" t="str">
        <f t="shared" si="0"/>
        <v>Yes</v>
      </c>
      <c r="G34" s="42"/>
      <c r="H34" s="17">
        <v>45017</v>
      </c>
      <c r="I34" s="43">
        <v>24</v>
      </c>
      <c r="J34" s="7" t="s">
        <v>7</v>
      </c>
      <c r="K34" s="7"/>
      <c r="L34" s="7"/>
      <c r="M34" s="7"/>
      <c r="N34" s="7"/>
      <c r="P34" s="7"/>
    </row>
    <row r="35" spans="1:16" ht="15.5" x14ac:dyDescent="0.35">
      <c r="A35" s="42" t="s">
        <v>24</v>
      </c>
      <c r="B35" s="43">
        <v>380</v>
      </c>
      <c r="C35" s="44">
        <v>37350</v>
      </c>
      <c r="D35" s="44">
        <f>'AforC Rates'!G30</f>
        <v>39405</v>
      </c>
      <c r="E35" s="17">
        <f t="shared" si="1"/>
        <v>45383</v>
      </c>
      <c r="F35" s="42" t="str">
        <f t="shared" si="0"/>
        <v>Yes</v>
      </c>
      <c r="G35" s="42"/>
      <c r="H35" s="17">
        <v>45017</v>
      </c>
      <c r="I35" s="43">
        <v>25</v>
      </c>
      <c r="J35" s="7" t="s">
        <v>7</v>
      </c>
      <c r="K35" s="7"/>
      <c r="L35" s="7"/>
      <c r="M35" s="7"/>
      <c r="N35" s="7"/>
      <c r="P35" s="7"/>
    </row>
    <row r="36" spans="1:16" ht="15.5" x14ac:dyDescent="0.35">
      <c r="A36" s="42" t="s">
        <v>24</v>
      </c>
      <c r="B36" s="43">
        <v>390</v>
      </c>
      <c r="C36" s="44">
        <v>42618</v>
      </c>
      <c r="D36" s="44">
        <f>'AforC Rates'!G31</f>
        <v>44962</v>
      </c>
      <c r="E36" s="17">
        <f t="shared" si="1"/>
        <v>45383</v>
      </c>
      <c r="F36" s="42" t="str">
        <f t="shared" si="0"/>
        <v>Yes</v>
      </c>
      <c r="G36" s="42"/>
      <c r="H36" s="17">
        <v>45017</v>
      </c>
      <c r="I36" s="43">
        <v>26</v>
      </c>
      <c r="J36" s="7" t="s">
        <v>7</v>
      </c>
      <c r="K36" s="7"/>
      <c r="L36" s="7"/>
      <c r="M36" s="7"/>
      <c r="N36" s="7"/>
      <c r="P36" s="7"/>
    </row>
    <row r="37" spans="1:16" ht="15.5" x14ac:dyDescent="0.35">
      <c r="A37" s="42" t="s">
        <v>24</v>
      </c>
      <c r="B37" s="43">
        <v>400</v>
      </c>
      <c r="C37" s="44">
        <v>42618</v>
      </c>
      <c r="D37" s="44">
        <f>'AforC Rates'!G32</f>
        <v>44962</v>
      </c>
      <c r="E37" s="17">
        <f t="shared" si="1"/>
        <v>45383</v>
      </c>
      <c r="F37" s="42" t="str">
        <f t="shared" si="0"/>
        <v>Yes</v>
      </c>
      <c r="G37" s="42"/>
      <c r="H37" s="17">
        <v>45017</v>
      </c>
      <c r="I37" s="43">
        <v>27</v>
      </c>
      <c r="J37" s="7" t="s">
        <v>7</v>
      </c>
      <c r="K37" s="7"/>
      <c r="L37" s="7"/>
      <c r="M37" s="7"/>
      <c r="N37" s="7"/>
      <c r="P37" s="7"/>
    </row>
    <row r="38" spans="1:16" ht="15.5" x14ac:dyDescent="0.35">
      <c r="A38" s="42" t="s">
        <v>24</v>
      </c>
      <c r="B38" s="43">
        <v>402</v>
      </c>
      <c r="C38" s="44">
        <v>43742</v>
      </c>
      <c r="D38" s="44">
        <f>'AforC Rates'!H32</f>
        <v>46148</v>
      </c>
      <c r="E38" s="17">
        <f t="shared" si="1"/>
        <v>45383</v>
      </c>
      <c r="F38" s="42" t="str">
        <f t="shared" si="0"/>
        <v>Yes</v>
      </c>
      <c r="G38" s="42"/>
      <c r="H38" s="17">
        <v>45017</v>
      </c>
      <c r="I38" s="43">
        <v>27.1</v>
      </c>
      <c r="J38" t="s">
        <v>8</v>
      </c>
      <c r="K38" s="7"/>
      <c r="L38" s="7"/>
      <c r="M38" s="7"/>
      <c r="N38" s="7"/>
      <c r="P38" s="7"/>
    </row>
    <row r="39" spans="1:16" ht="15.5" x14ac:dyDescent="0.35">
      <c r="A39" s="42" t="s">
        <v>24</v>
      </c>
      <c r="B39" s="43">
        <v>410</v>
      </c>
      <c r="C39" s="44">
        <v>42618</v>
      </c>
      <c r="D39" s="44">
        <f>'AforC Rates'!G33</f>
        <v>44962</v>
      </c>
      <c r="E39" s="17">
        <f>E37</f>
        <v>45383</v>
      </c>
      <c r="F39" s="42" t="str">
        <f t="shared" si="0"/>
        <v>Yes</v>
      </c>
      <c r="G39" s="42"/>
      <c r="H39" s="17">
        <v>45017</v>
      </c>
      <c r="I39" s="43">
        <v>28</v>
      </c>
      <c r="J39" s="7" t="s">
        <v>7</v>
      </c>
      <c r="K39" s="7"/>
      <c r="L39" s="7"/>
      <c r="M39" s="7"/>
      <c r="N39" s="7"/>
      <c r="P39" s="7"/>
    </row>
    <row r="40" spans="1:16" ht="15.5" x14ac:dyDescent="0.35">
      <c r="A40" s="42" t="s">
        <v>24</v>
      </c>
      <c r="B40" s="43">
        <v>412</v>
      </c>
      <c r="C40" s="44">
        <v>45996</v>
      </c>
      <c r="D40" s="44">
        <f>'AforC Rates'!H33</f>
        <v>48526</v>
      </c>
      <c r="E40" s="17">
        <f>E38</f>
        <v>45383</v>
      </c>
      <c r="F40" s="42" t="str">
        <f t="shared" si="0"/>
        <v>Yes</v>
      </c>
      <c r="G40" s="42"/>
      <c r="H40" s="17">
        <v>45017</v>
      </c>
      <c r="I40" s="43">
        <v>28.1</v>
      </c>
      <c r="J40" t="s">
        <v>8</v>
      </c>
      <c r="K40" s="7"/>
      <c r="L40" s="7"/>
      <c r="M40" s="7"/>
      <c r="N40" s="7"/>
      <c r="P40" s="7"/>
    </row>
    <row r="41" spans="1:16" ht="15.5" x14ac:dyDescent="0.35">
      <c r="A41" s="42" t="s">
        <v>24</v>
      </c>
      <c r="B41" s="43">
        <v>420</v>
      </c>
      <c r="C41" s="44">
        <v>42618</v>
      </c>
      <c r="D41" s="44">
        <f>'AforC Rates'!G34</f>
        <v>44962</v>
      </c>
      <c r="E41" s="17">
        <f>E39</f>
        <v>45383</v>
      </c>
      <c r="F41" s="42" t="str">
        <f t="shared" si="0"/>
        <v>Yes</v>
      </c>
      <c r="G41" s="42"/>
      <c r="H41" s="17">
        <v>45017</v>
      </c>
      <c r="I41" s="43">
        <v>29</v>
      </c>
      <c r="J41" s="7" t="s">
        <v>7</v>
      </c>
      <c r="K41" s="7"/>
      <c r="L41" s="7"/>
      <c r="M41" s="7"/>
      <c r="N41" s="7"/>
      <c r="P41" s="7"/>
    </row>
    <row r="42" spans="1:16" ht="15.5" x14ac:dyDescent="0.35">
      <c r="A42" s="42" t="s">
        <v>24</v>
      </c>
      <c r="B42" s="43">
        <v>392</v>
      </c>
      <c r="C42" s="44">
        <v>43742</v>
      </c>
      <c r="D42" s="44">
        <f>'AforC Rates'!H31</f>
        <v>46148</v>
      </c>
      <c r="E42" s="17">
        <f t="shared" si="1"/>
        <v>45383</v>
      </c>
      <c r="F42" s="42" t="str">
        <f t="shared" si="0"/>
        <v>Yes</v>
      </c>
      <c r="G42" s="42"/>
      <c r="H42" s="17">
        <v>45017</v>
      </c>
      <c r="I42" s="43">
        <v>26.1</v>
      </c>
      <c r="J42" t="s">
        <v>8</v>
      </c>
      <c r="K42" s="7"/>
      <c r="L42" s="7"/>
      <c r="M42" s="7"/>
      <c r="N42" s="7"/>
      <c r="P42" s="7"/>
    </row>
    <row r="43" spans="1:16" ht="15.5" x14ac:dyDescent="0.35">
      <c r="A43" s="42" t="s">
        <v>24</v>
      </c>
      <c r="B43" s="43">
        <v>422</v>
      </c>
      <c r="C43" s="44">
        <v>45996</v>
      </c>
      <c r="D43" s="44">
        <f>'AforC Rates'!H34</f>
        <v>48526</v>
      </c>
      <c r="E43" s="17">
        <f t="shared" si="1"/>
        <v>45383</v>
      </c>
      <c r="F43" s="42" t="str">
        <f t="shared" si="0"/>
        <v>Yes</v>
      </c>
      <c r="G43" s="42"/>
      <c r="H43" s="17">
        <v>45017</v>
      </c>
      <c r="I43" s="43">
        <v>29.1</v>
      </c>
      <c r="J43" t="s">
        <v>8</v>
      </c>
      <c r="K43" s="7"/>
      <c r="L43" s="7"/>
      <c r="M43" s="7"/>
      <c r="N43" s="7"/>
      <c r="P43" s="7"/>
    </row>
    <row r="44" spans="1:16" ht="15.5" x14ac:dyDescent="0.35">
      <c r="A44" s="42" t="s">
        <v>24</v>
      </c>
      <c r="B44" s="43">
        <v>430</v>
      </c>
      <c r="C44" s="44">
        <v>45996</v>
      </c>
      <c r="D44" s="44">
        <f>'AforC Rates'!H35</f>
        <v>48526</v>
      </c>
      <c r="E44" s="17">
        <f t="shared" si="1"/>
        <v>45383</v>
      </c>
      <c r="F44" s="42" t="str">
        <f t="shared" si="0"/>
        <v>Yes</v>
      </c>
      <c r="G44" s="42"/>
      <c r="H44" s="17">
        <v>45017</v>
      </c>
      <c r="I44" s="43">
        <v>30</v>
      </c>
      <c r="J44" t="s">
        <v>8</v>
      </c>
      <c r="K44" s="7"/>
      <c r="L44" s="7"/>
      <c r="M44" s="7"/>
      <c r="N44" s="7"/>
      <c r="P44" s="7"/>
    </row>
    <row r="45" spans="1:16" ht="15.5" x14ac:dyDescent="0.35">
      <c r="A45" s="42" t="s">
        <v>24</v>
      </c>
      <c r="B45" s="43">
        <v>440</v>
      </c>
      <c r="C45" s="44">
        <v>50056</v>
      </c>
      <c r="D45" s="44">
        <f>'AforC Rates'!H36</f>
        <v>52809</v>
      </c>
      <c r="E45" s="17">
        <f>E44</f>
        <v>45383</v>
      </c>
      <c r="F45" s="42" t="str">
        <f t="shared" si="0"/>
        <v>Yes</v>
      </c>
      <c r="G45" s="42"/>
      <c r="H45" s="17">
        <v>45017</v>
      </c>
      <c r="I45" s="43">
        <v>31</v>
      </c>
      <c r="J45" t="s">
        <v>8</v>
      </c>
      <c r="K45" s="7"/>
      <c r="L45" s="7"/>
      <c r="M45" s="7"/>
      <c r="N45" s="7"/>
      <c r="P45" s="7"/>
    </row>
    <row r="46" spans="1:16" ht="15.5" x14ac:dyDescent="0.35">
      <c r="A46" s="42" t="s">
        <v>24</v>
      </c>
      <c r="B46" s="43">
        <v>450</v>
      </c>
      <c r="C46" s="44">
        <v>50056</v>
      </c>
      <c r="D46" s="44">
        <f>'AforC Rates'!H37</f>
        <v>52809</v>
      </c>
      <c r="E46" s="17">
        <f t="shared" si="1"/>
        <v>45383</v>
      </c>
      <c r="F46" s="42" t="str">
        <f t="shared" si="0"/>
        <v>Yes</v>
      </c>
      <c r="G46" s="42"/>
      <c r="H46" s="17">
        <v>45017</v>
      </c>
      <c r="I46" s="43">
        <v>32</v>
      </c>
      <c r="J46" t="s">
        <v>8</v>
      </c>
      <c r="K46" s="7"/>
      <c r="L46" s="7"/>
      <c r="M46" s="7"/>
      <c r="N46" s="7"/>
      <c r="P46" s="7"/>
    </row>
    <row r="47" spans="1:16" ht="15.5" x14ac:dyDescent="0.35">
      <c r="A47" s="42" t="s">
        <v>24</v>
      </c>
      <c r="B47" s="43">
        <v>460</v>
      </c>
      <c r="C47" s="44">
        <v>50056</v>
      </c>
      <c r="D47" s="44">
        <f>'AforC Rates'!H38</f>
        <v>52809</v>
      </c>
      <c r="E47" s="17">
        <f t="shared" si="1"/>
        <v>45383</v>
      </c>
      <c r="F47" s="42" t="str">
        <f t="shared" si="0"/>
        <v>Yes</v>
      </c>
      <c r="G47" s="42"/>
      <c r="H47" s="17">
        <v>45017</v>
      </c>
      <c r="I47" s="43">
        <v>33</v>
      </c>
      <c r="J47" t="s">
        <v>8</v>
      </c>
      <c r="K47" s="7"/>
      <c r="L47" s="7"/>
      <c r="M47" s="7"/>
      <c r="N47" s="7"/>
      <c r="P47" s="7"/>
    </row>
    <row r="48" spans="1:16" ht="15.5" x14ac:dyDescent="0.35">
      <c r="A48" s="42" t="s">
        <v>24</v>
      </c>
      <c r="B48" s="43">
        <v>470</v>
      </c>
      <c r="C48" s="44">
        <v>50056</v>
      </c>
      <c r="D48" s="44">
        <f>'AforC Rates'!H39</f>
        <v>52809</v>
      </c>
      <c r="E48" s="17">
        <f t="shared" si="1"/>
        <v>45383</v>
      </c>
      <c r="F48" s="42" t="str">
        <f t="shared" si="0"/>
        <v>Yes</v>
      </c>
      <c r="G48" s="42"/>
      <c r="H48" s="17">
        <v>45017</v>
      </c>
      <c r="I48" s="43">
        <v>34</v>
      </c>
      <c r="J48" t="s">
        <v>8</v>
      </c>
      <c r="K48" s="7"/>
      <c r="L48" s="7"/>
      <c r="M48" s="7"/>
      <c r="N48" s="7"/>
      <c r="P48" s="7"/>
    </row>
    <row r="49" spans="1:16" ht="15.5" x14ac:dyDescent="0.35">
      <c r="A49" s="42" t="s">
        <v>24</v>
      </c>
      <c r="B49" s="43">
        <v>462</v>
      </c>
      <c r="C49" s="44">
        <v>50952</v>
      </c>
      <c r="D49" s="44">
        <f>'AforC Rates'!I38</f>
        <v>53755</v>
      </c>
      <c r="E49" s="17">
        <f t="shared" si="1"/>
        <v>45383</v>
      </c>
      <c r="F49" s="42" t="str">
        <f t="shared" si="0"/>
        <v>Yes</v>
      </c>
      <c r="G49" s="42"/>
      <c r="H49" s="17">
        <v>45017</v>
      </c>
      <c r="I49" s="43">
        <v>33.1</v>
      </c>
      <c r="J49" t="s">
        <v>101</v>
      </c>
      <c r="K49" s="7"/>
      <c r="L49" s="7"/>
      <c r="M49" s="7"/>
      <c r="N49" s="7"/>
      <c r="P49" s="7"/>
    </row>
    <row r="50" spans="1:16" ht="15.5" x14ac:dyDescent="0.35">
      <c r="A50" s="42" t="s">
        <v>24</v>
      </c>
      <c r="B50" s="43">
        <v>472</v>
      </c>
      <c r="C50" s="44">
        <v>50952</v>
      </c>
      <c r="D50" s="44">
        <f>'AforC Rates'!I39</f>
        <v>53755</v>
      </c>
      <c r="E50" s="17">
        <f t="shared" si="1"/>
        <v>45383</v>
      </c>
      <c r="F50" s="42" t="str">
        <f t="shared" si="0"/>
        <v>Yes</v>
      </c>
      <c r="G50" s="42"/>
      <c r="H50" s="17">
        <v>45017</v>
      </c>
      <c r="I50" s="43">
        <v>34.1</v>
      </c>
      <c r="J50" t="s">
        <v>101</v>
      </c>
      <c r="K50" s="7"/>
      <c r="L50" s="7"/>
      <c r="M50" s="7"/>
      <c r="N50" s="7"/>
      <c r="P50" s="7"/>
    </row>
    <row r="51" spans="1:16" ht="15.5" x14ac:dyDescent="0.35">
      <c r="A51" s="42" t="s">
        <v>24</v>
      </c>
      <c r="B51" s="43">
        <v>480</v>
      </c>
      <c r="C51" s="44">
        <v>50952</v>
      </c>
      <c r="D51" s="44">
        <f>'AforC Rates'!I40</f>
        <v>53755</v>
      </c>
      <c r="E51" s="17">
        <f>E48</f>
        <v>45383</v>
      </c>
      <c r="F51" s="42" t="str">
        <f t="shared" si="0"/>
        <v>Yes</v>
      </c>
      <c r="G51" s="42"/>
      <c r="H51" s="17">
        <v>45017</v>
      </c>
      <c r="I51" s="43">
        <v>35</v>
      </c>
      <c r="J51" t="s">
        <v>101</v>
      </c>
      <c r="K51" s="7"/>
      <c r="L51" s="7"/>
      <c r="M51" s="7"/>
      <c r="N51" s="7"/>
      <c r="P51" s="7"/>
    </row>
    <row r="52" spans="1:16" ht="15.5" x14ac:dyDescent="0.35">
      <c r="A52" s="42" t="s">
        <v>24</v>
      </c>
      <c r="B52" s="43">
        <v>490</v>
      </c>
      <c r="C52" s="44">
        <v>50952</v>
      </c>
      <c r="D52" s="44">
        <f>'AforC Rates'!I41</f>
        <v>53755</v>
      </c>
      <c r="E52" s="17">
        <f t="shared" si="1"/>
        <v>45383</v>
      </c>
      <c r="F52" s="42" t="str">
        <f t="shared" si="0"/>
        <v>Yes</v>
      </c>
      <c r="G52" s="42"/>
      <c r="H52" s="17">
        <v>45017</v>
      </c>
      <c r="I52" s="43">
        <v>36</v>
      </c>
      <c r="J52" t="s">
        <v>101</v>
      </c>
      <c r="K52" s="7"/>
      <c r="L52" s="7"/>
      <c r="M52" s="7"/>
      <c r="N52" s="7"/>
      <c r="P52" s="7"/>
    </row>
    <row r="53" spans="1:16" ht="15.5" x14ac:dyDescent="0.35">
      <c r="A53" s="42" t="s">
        <v>24</v>
      </c>
      <c r="B53" s="43">
        <v>500</v>
      </c>
      <c r="C53" s="44">
        <v>50952</v>
      </c>
      <c r="D53" s="44">
        <f>'AforC Rates'!I42</f>
        <v>53755</v>
      </c>
      <c r="E53" s="17">
        <f t="shared" si="1"/>
        <v>45383</v>
      </c>
      <c r="F53" s="42" t="str">
        <f t="shared" si="0"/>
        <v>Yes</v>
      </c>
      <c r="G53" s="42"/>
      <c r="H53" s="17">
        <v>45017</v>
      </c>
      <c r="I53" s="43">
        <v>37</v>
      </c>
      <c r="J53" t="s">
        <v>101</v>
      </c>
      <c r="K53" s="7"/>
      <c r="L53" s="7"/>
      <c r="M53" s="7"/>
      <c r="N53" s="7"/>
      <c r="P53" s="7"/>
    </row>
    <row r="54" spans="1:16" ht="15.5" x14ac:dyDescent="0.35">
      <c r="A54" s="42" t="s">
        <v>24</v>
      </c>
      <c r="B54" s="43">
        <v>510</v>
      </c>
      <c r="C54" s="44">
        <v>57349</v>
      </c>
      <c r="D54" s="44">
        <f>'AforC Rates'!I43</f>
        <v>60504</v>
      </c>
      <c r="E54" s="17">
        <f t="shared" si="1"/>
        <v>45383</v>
      </c>
      <c r="F54" s="42" t="str">
        <f t="shared" si="0"/>
        <v>Yes</v>
      </c>
      <c r="G54" s="42"/>
      <c r="H54" s="17">
        <v>45017</v>
      </c>
      <c r="I54" s="43">
        <v>38</v>
      </c>
      <c r="J54" t="s">
        <v>101</v>
      </c>
      <c r="K54" s="7"/>
      <c r="L54" s="7"/>
      <c r="M54" s="7"/>
      <c r="N54" s="7"/>
      <c r="P54" s="7"/>
    </row>
    <row r="55" spans="1:16" ht="15.5" x14ac:dyDescent="0.35">
      <c r="A55" s="42" t="s">
        <v>24</v>
      </c>
      <c r="B55" s="43">
        <v>502</v>
      </c>
      <c r="C55" s="44">
        <v>58972</v>
      </c>
      <c r="D55" s="44">
        <f>'AforC Rates'!J42</f>
        <v>62215</v>
      </c>
      <c r="E55" s="17">
        <f t="shared" si="1"/>
        <v>45383</v>
      </c>
      <c r="F55" s="42" t="str">
        <f t="shared" si="0"/>
        <v>Yes</v>
      </c>
      <c r="G55" s="42"/>
      <c r="H55" s="17">
        <v>45017</v>
      </c>
      <c r="I55" s="43">
        <v>37.1</v>
      </c>
      <c r="J55" t="s">
        <v>102</v>
      </c>
      <c r="K55" s="7"/>
      <c r="L55" s="7"/>
      <c r="M55" s="7"/>
      <c r="N55" s="7"/>
      <c r="P55" s="7"/>
    </row>
    <row r="56" spans="1:16" ht="15.5" x14ac:dyDescent="0.35">
      <c r="A56" s="42" t="s">
        <v>24</v>
      </c>
      <c r="B56" s="43">
        <v>512</v>
      </c>
      <c r="C56" s="44">
        <v>58972</v>
      </c>
      <c r="D56" s="44">
        <f>'AforC Rates'!J43</f>
        <v>62215</v>
      </c>
      <c r="E56" s="17">
        <f t="shared" si="1"/>
        <v>45383</v>
      </c>
      <c r="F56" s="42" t="str">
        <f t="shared" si="0"/>
        <v>Yes</v>
      </c>
      <c r="G56" s="42"/>
      <c r="H56" s="17">
        <v>45017</v>
      </c>
      <c r="I56" s="43">
        <v>38</v>
      </c>
      <c r="J56" t="s">
        <v>102</v>
      </c>
      <c r="K56" s="7"/>
      <c r="L56" s="7"/>
      <c r="M56" s="7"/>
      <c r="N56" s="7"/>
      <c r="P56" s="7"/>
    </row>
    <row r="57" spans="1:16" ht="15.5" x14ac:dyDescent="0.35">
      <c r="A57" s="42" t="s">
        <v>24</v>
      </c>
      <c r="B57" s="43">
        <v>520</v>
      </c>
      <c r="C57" s="44">
        <v>58972</v>
      </c>
      <c r="D57" s="44">
        <f>'AforC Rates'!J44</f>
        <v>62215</v>
      </c>
      <c r="E57" s="17">
        <f>E54</f>
        <v>45383</v>
      </c>
      <c r="F57" s="42" t="str">
        <f t="shared" si="0"/>
        <v>Yes</v>
      </c>
      <c r="G57" s="42"/>
      <c r="H57" s="17">
        <v>45017</v>
      </c>
      <c r="I57" s="43">
        <v>39</v>
      </c>
      <c r="J57" t="s">
        <v>102</v>
      </c>
      <c r="K57" s="7"/>
      <c r="L57" s="7"/>
      <c r="M57" s="7"/>
      <c r="N57" s="7"/>
      <c r="P57" s="7"/>
    </row>
    <row r="58" spans="1:16" ht="15.5" x14ac:dyDescent="0.35">
      <c r="A58" s="42" t="s">
        <v>24</v>
      </c>
      <c r="B58" s="43">
        <v>530</v>
      </c>
      <c r="C58" s="44">
        <v>58972</v>
      </c>
      <c r="D58" s="44">
        <f>'AforC Rates'!J45</f>
        <v>62215</v>
      </c>
      <c r="E58" s="17">
        <f t="shared" si="1"/>
        <v>45383</v>
      </c>
      <c r="F58" s="42" t="str">
        <f t="shared" si="0"/>
        <v>Yes</v>
      </c>
      <c r="G58" s="42"/>
      <c r="H58" s="17">
        <v>45017</v>
      </c>
      <c r="I58" s="43">
        <v>40</v>
      </c>
      <c r="J58" t="s">
        <v>102</v>
      </c>
      <c r="K58" s="7"/>
      <c r="L58" s="7"/>
      <c r="M58" s="7"/>
      <c r="N58" s="7"/>
      <c r="P58" s="7"/>
    </row>
    <row r="59" spans="1:16" ht="15.5" x14ac:dyDescent="0.35">
      <c r="A59" s="42" t="s">
        <v>24</v>
      </c>
      <c r="B59" s="43">
        <v>540</v>
      </c>
      <c r="C59" s="44">
        <v>58972</v>
      </c>
      <c r="D59" s="44">
        <f>'AforC Rates'!J46</f>
        <v>62215</v>
      </c>
      <c r="E59" s="17">
        <f t="shared" si="1"/>
        <v>45383</v>
      </c>
      <c r="F59" s="42" t="str">
        <f t="shared" si="0"/>
        <v>Yes</v>
      </c>
      <c r="G59" s="42"/>
      <c r="H59" s="17">
        <v>45017</v>
      </c>
      <c r="I59" s="43">
        <v>41</v>
      </c>
      <c r="J59" t="s">
        <v>102</v>
      </c>
      <c r="K59" s="7"/>
      <c r="L59" s="7"/>
      <c r="M59" s="7"/>
      <c r="N59" s="7"/>
      <c r="P59" s="7"/>
    </row>
    <row r="60" spans="1:16" ht="15.5" x14ac:dyDescent="0.35">
      <c r="A60" s="42" t="s">
        <v>24</v>
      </c>
      <c r="B60" s="43">
        <v>550</v>
      </c>
      <c r="C60" s="44">
        <v>68525</v>
      </c>
      <c r="D60" s="44">
        <f>'AforC Rates'!J47</f>
        <v>72293</v>
      </c>
      <c r="E60" s="17">
        <f t="shared" si="1"/>
        <v>45383</v>
      </c>
      <c r="F60" s="42" t="str">
        <f t="shared" si="0"/>
        <v>Yes</v>
      </c>
      <c r="G60" s="42"/>
      <c r="H60" s="17">
        <v>45017</v>
      </c>
      <c r="I60" s="43">
        <v>42</v>
      </c>
      <c r="J60" t="s">
        <v>102</v>
      </c>
      <c r="K60" s="7"/>
      <c r="L60" s="7"/>
      <c r="M60" s="7"/>
      <c r="N60" s="7"/>
      <c r="P60" s="7"/>
    </row>
    <row r="61" spans="1:16" ht="15.5" x14ac:dyDescent="0.35">
      <c r="A61" s="42" t="s">
        <v>24</v>
      </c>
      <c r="B61" s="43">
        <v>542</v>
      </c>
      <c r="C61" s="44">
        <v>70417</v>
      </c>
      <c r="D61" s="44">
        <f>'AforC Rates'!K46</f>
        <v>74290</v>
      </c>
      <c r="E61" s="17">
        <f t="shared" si="1"/>
        <v>45383</v>
      </c>
      <c r="F61" s="42" t="str">
        <f t="shared" si="0"/>
        <v>Yes</v>
      </c>
      <c r="G61" s="42"/>
      <c r="H61" s="17">
        <v>45017</v>
      </c>
      <c r="I61" s="43">
        <v>41.1</v>
      </c>
      <c r="J61" t="s">
        <v>103</v>
      </c>
      <c r="K61" s="7"/>
      <c r="L61" s="7"/>
      <c r="M61" s="7"/>
      <c r="N61" s="7"/>
      <c r="P61" s="7"/>
    </row>
    <row r="62" spans="1:16" ht="15.5" x14ac:dyDescent="0.35">
      <c r="A62" s="42" t="s">
        <v>24</v>
      </c>
      <c r="B62" s="43">
        <v>552</v>
      </c>
      <c r="C62" s="44">
        <v>70417</v>
      </c>
      <c r="D62" s="44">
        <f>'AforC Rates'!K47</f>
        <v>74290</v>
      </c>
      <c r="E62" s="17">
        <f t="shared" si="1"/>
        <v>45383</v>
      </c>
      <c r="F62" s="42" t="str">
        <f t="shared" si="0"/>
        <v>Yes</v>
      </c>
      <c r="G62" s="42"/>
      <c r="H62" s="17">
        <v>45017</v>
      </c>
      <c r="I62" s="43">
        <v>42.1</v>
      </c>
      <c r="J62" t="s">
        <v>103</v>
      </c>
      <c r="K62" s="7"/>
      <c r="L62" s="7"/>
      <c r="M62" s="7"/>
      <c r="N62" s="7"/>
      <c r="P62" s="7"/>
    </row>
    <row r="63" spans="1:16" ht="15.5" x14ac:dyDescent="0.35">
      <c r="A63" s="42" t="s">
        <v>24</v>
      </c>
      <c r="B63" s="43">
        <v>560</v>
      </c>
      <c r="C63" s="44">
        <v>70417</v>
      </c>
      <c r="D63" s="44">
        <f>'AforC Rates'!K48</f>
        <v>74290</v>
      </c>
      <c r="E63" s="17">
        <f>E60</f>
        <v>45383</v>
      </c>
      <c r="F63" s="42" t="str">
        <f t="shared" si="0"/>
        <v>Yes</v>
      </c>
      <c r="G63" s="42"/>
      <c r="H63" s="17">
        <v>45017</v>
      </c>
      <c r="I63" s="43">
        <v>43</v>
      </c>
      <c r="J63" t="s">
        <v>103</v>
      </c>
      <c r="K63" s="7"/>
      <c r="L63" s="7"/>
      <c r="M63" s="7"/>
      <c r="N63" s="7"/>
      <c r="P63" s="7"/>
    </row>
    <row r="64" spans="1:16" ht="15.5" x14ac:dyDescent="0.35">
      <c r="A64" s="42" t="s">
        <v>24</v>
      </c>
      <c r="B64" s="43">
        <v>570</v>
      </c>
      <c r="C64" s="44">
        <v>70417</v>
      </c>
      <c r="D64" s="44">
        <f>'AforC Rates'!K49</f>
        <v>74290</v>
      </c>
      <c r="E64" s="17">
        <f t="shared" si="1"/>
        <v>45383</v>
      </c>
      <c r="F64" s="42" t="str">
        <f t="shared" si="0"/>
        <v>Yes</v>
      </c>
      <c r="G64" s="42"/>
      <c r="H64" s="17">
        <v>45017</v>
      </c>
      <c r="I64" s="43">
        <v>44</v>
      </c>
      <c r="J64" t="s">
        <v>103</v>
      </c>
      <c r="K64" s="7"/>
      <c r="L64" s="7"/>
      <c r="M64" s="7"/>
      <c r="N64" s="7"/>
      <c r="P64" s="7"/>
    </row>
    <row r="65" spans="1:16" ht="15.5" x14ac:dyDescent="0.35">
      <c r="A65" s="42" t="s">
        <v>24</v>
      </c>
      <c r="B65" s="43">
        <v>580</v>
      </c>
      <c r="C65" s="44">
        <v>70417</v>
      </c>
      <c r="D65" s="44">
        <f>'AforC Rates'!K50</f>
        <v>74290</v>
      </c>
      <c r="E65" s="17">
        <f t="shared" si="1"/>
        <v>45383</v>
      </c>
      <c r="F65" s="42" t="str">
        <f t="shared" si="0"/>
        <v>Yes</v>
      </c>
      <c r="G65" s="42"/>
      <c r="H65" s="17">
        <v>45017</v>
      </c>
      <c r="I65" s="43">
        <v>45</v>
      </c>
      <c r="J65" t="s">
        <v>103</v>
      </c>
      <c r="K65" s="7"/>
      <c r="L65" s="7"/>
      <c r="M65" s="7"/>
      <c r="N65" s="7"/>
      <c r="P65" s="7"/>
    </row>
    <row r="66" spans="1:16" ht="15.5" x14ac:dyDescent="0.35">
      <c r="A66" s="42" t="s">
        <v>24</v>
      </c>
      <c r="B66" s="43">
        <v>590</v>
      </c>
      <c r="C66" s="44">
        <v>81138</v>
      </c>
      <c r="D66" s="44">
        <f>'AforC Rates'!K51</f>
        <v>85601</v>
      </c>
      <c r="E66" s="17">
        <f t="shared" si="1"/>
        <v>45383</v>
      </c>
      <c r="F66" s="42" t="str">
        <f t="shared" si="0"/>
        <v>Yes</v>
      </c>
      <c r="G66" s="42"/>
      <c r="H66" s="17">
        <v>45017</v>
      </c>
      <c r="I66" s="43">
        <v>46</v>
      </c>
      <c r="J66" t="s">
        <v>103</v>
      </c>
      <c r="K66" s="7"/>
      <c r="L66" s="7"/>
      <c r="M66" s="7"/>
      <c r="N66" s="7"/>
      <c r="P66" s="7"/>
    </row>
    <row r="67" spans="1:16" ht="15.5" x14ac:dyDescent="0.35">
      <c r="A67" s="42" t="s">
        <v>24</v>
      </c>
      <c r="B67" s="43">
        <v>582</v>
      </c>
      <c r="C67" s="44">
        <v>83571</v>
      </c>
      <c r="D67" s="44">
        <f>'AforC Rates'!L50</f>
        <v>88168</v>
      </c>
      <c r="E67" s="17">
        <f t="shared" si="1"/>
        <v>45383</v>
      </c>
      <c r="F67" s="42" t="str">
        <f t="shared" si="0"/>
        <v>Yes</v>
      </c>
      <c r="G67" s="42"/>
      <c r="H67" s="17">
        <v>45017</v>
      </c>
      <c r="I67" s="43">
        <v>45.1</v>
      </c>
      <c r="J67" t="s">
        <v>104</v>
      </c>
      <c r="K67" s="7"/>
      <c r="L67" s="7"/>
      <c r="M67" s="7"/>
      <c r="N67" s="7"/>
      <c r="P67" s="7"/>
    </row>
    <row r="68" spans="1:16" ht="15.5" x14ac:dyDescent="0.35">
      <c r="A68" s="42" t="s">
        <v>24</v>
      </c>
      <c r="B68" s="43">
        <v>592</v>
      </c>
      <c r="C68" s="44">
        <v>83571</v>
      </c>
      <c r="D68" s="44">
        <f>'AforC Rates'!L51</f>
        <v>88168</v>
      </c>
      <c r="E68" s="17">
        <f t="shared" si="1"/>
        <v>45383</v>
      </c>
      <c r="F68" s="42" t="str">
        <f t="shared" si="0"/>
        <v>Yes</v>
      </c>
      <c r="G68" s="42"/>
      <c r="H68" s="17">
        <v>45017</v>
      </c>
      <c r="I68" s="43">
        <v>46.1</v>
      </c>
      <c r="J68" t="s">
        <v>104</v>
      </c>
      <c r="K68" s="7"/>
      <c r="L68" s="7"/>
      <c r="M68" s="7"/>
      <c r="N68" s="7"/>
      <c r="P68" s="7"/>
    </row>
    <row r="69" spans="1:16" ht="15.5" x14ac:dyDescent="0.35">
      <c r="A69" s="42" t="s">
        <v>24</v>
      </c>
      <c r="B69" s="43">
        <v>600</v>
      </c>
      <c r="C69" s="44">
        <v>83571</v>
      </c>
      <c r="D69" s="44">
        <f>'AforC Rates'!L52</f>
        <v>88168</v>
      </c>
      <c r="E69" s="17">
        <f>E66</f>
        <v>45383</v>
      </c>
      <c r="F69" s="42" t="str">
        <f t="shared" si="0"/>
        <v>Yes</v>
      </c>
      <c r="G69" s="42"/>
      <c r="H69" s="17">
        <v>45017</v>
      </c>
      <c r="I69" s="43">
        <v>47</v>
      </c>
      <c r="J69" t="s">
        <v>104</v>
      </c>
      <c r="K69" s="7"/>
      <c r="L69" s="7"/>
      <c r="M69" s="7"/>
      <c r="N69" s="7"/>
      <c r="P69" s="7"/>
    </row>
    <row r="70" spans="1:16" ht="15.5" x14ac:dyDescent="0.35">
      <c r="A70" s="42" t="s">
        <v>24</v>
      </c>
      <c r="B70" s="43">
        <v>610</v>
      </c>
      <c r="C70" s="44">
        <v>83571</v>
      </c>
      <c r="D70" s="44">
        <f>'AforC Rates'!L53</f>
        <v>88168</v>
      </c>
      <c r="E70" s="17">
        <f t="shared" si="1"/>
        <v>45383</v>
      </c>
      <c r="F70" s="42" t="str">
        <f t="shared" si="0"/>
        <v>Yes</v>
      </c>
      <c r="G70" s="42"/>
      <c r="H70" s="17">
        <v>45017</v>
      </c>
      <c r="I70" s="43">
        <v>48</v>
      </c>
      <c r="J70" t="s">
        <v>104</v>
      </c>
      <c r="K70" s="7"/>
      <c r="L70" s="7"/>
      <c r="M70" s="7"/>
      <c r="N70" s="7"/>
      <c r="P70" s="7"/>
    </row>
    <row r="71" spans="1:16" ht="15.5" x14ac:dyDescent="0.35">
      <c r="A71" s="42" t="s">
        <v>24</v>
      </c>
      <c r="B71" s="43">
        <v>620</v>
      </c>
      <c r="C71" s="44">
        <v>83571</v>
      </c>
      <c r="D71" s="44">
        <f>'AforC Rates'!L54</f>
        <v>88168</v>
      </c>
      <c r="E71" s="17">
        <f t="shared" si="1"/>
        <v>45383</v>
      </c>
      <c r="F71" s="42" t="str">
        <f t="shared" si="0"/>
        <v>Yes</v>
      </c>
      <c r="G71" s="42"/>
      <c r="H71" s="17">
        <v>45017</v>
      </c>
      <c r="I71" s="43">
        <v>49</v>
      </c>
      <c r="J71" t="s">
        <v>104</v>
      </c>
      <c r="K71" s="7"/>
      <c r="L71" s="7"/>
      <c r="M71" s="7"/>
      <c r="N71" s="7"/>
      <c r="P71" s="7"/>
    </row>
    <row r="72" spans="1:16" ht="15.5" x14ac:dyDescent="0.35">
      <c r="A72" s="42" t="s">
        <v>24</v>
      </c>
      <c r="B72" s="43">
        <v>630</v>
      </c>
      <c r="C72" s="44">
        <v>96376</v>
      </c>
      <c r="D72" s="44">
        <f>'AforC Rates'!L55</f>
        <v>101677</v>
      </c>
      <c r="E72" s="17">
        <f t="shared" si="1"/>
        <v>45383</v>
      </c>
      <c r="F72" s="42" t="str">
        <f t="shared" si="0"/>
        <v>Yes</v>
      </c>
      <c r="G72" s="42"/>
      <c r="H72" s="17">
        <v>45017</v>
      </c>
      <c r="I72" s="43">
        <v>50</v>
      </c>
      <c r="J72" t="s">
        <v>104</v>
      </c>
      <c r="K72" s="7"/>
      <c r="L72" s="7"/>
      <c r="M72" s="7"/>
      <c r="N72" s="7"/>
      <c r="P72" s="7"/>
    </row>
    <row r="73" spans="1:16" ht="15.5" x14ac:dyDescent="0.35">
      <c r="A73" s="42" t="s">
        <v>24</v>
      </c>
      <c r="B73" s="43">
        <v>622</v>
      </c>
      <c r="C73" s="44">
        <v>99891</v>
      </c>
      <c r="D73" s="44">
        <f>'AforC Rates'!M54</f>
        <v>105385</v>
      </c>
      <c r="E73" s="17">
        <f t="shared" si="1"/>
        <v>45383</v>
      </c>
      <c r="F73" s="42" t="str">
        <f t="shared" si="0"/>
        <v>Yes</v>
      </c>
      <c r="G73" s="42"/>
      <c r="H73" s="17">
        <v>45017</v>
      </c>
      <c r="I73" s="43">
        <v>49.1</v>
      </c>
      <c r="J73" t="s">
        <v>10</v>
      </c>
      <c r="K73" s="7"/>
      <c r="L73" s="7"/>
      <c r="M73" s="7"/>
      <c r="N73" s="7"/>
      <c r="P73" s="7"/>
    </row>
    <row r="74" spans="1:16" ht="15.5" x14ac:dyDescent="0.35">
      <c r="A74" s="42" t="s">
        <v>24</v>
      </c>
      <c r="B74" s="43">
        <v>632</v>
      </c>
      <c r="C74" s="44">
        <v>99891</v>
      </c>
      <c r="D74" s="44">
        <f>'AforC Rates'!M55</f>
        <v>105385</v>
      </c>
      <c r="E74" s="17">
        <f t="shared" si="1"/>
        <v>45383</v>
      </c>
      <c r="F74" s="42" t="str">
        <f t="shared" si="0"/>
        <v>Yes</v>
      </c>
      <c r="G74" s="42"/>
      <c r="H74" s="17">
        <v>45017</v>
      </c>
      <c r="I74" s="43">
        <v>50.1</v>
      </c>
      <c r="J74" t="s">
        <v>10</v>
      </c>
      <c r="K74" s="7"/>
      <c r="L74" s="7"/>
      <c r="M74" s="7"/>
      <c r="N74" s="7"/>
      <c r="P74" s="7"/>
    </row>
    <row r="75" spans="1:16" ht="15.5" x14ac:dyDescent="0.35">
      <c r="A75" s="42" t="s">
        <v>24</v>
      </c>
      <c r="B75" s="43">
        <v>640</v>
      </c>
      <c r="C75" s="44">
        <v>99891</v>
      </c>
      <c r="D75" s="44">
        <f>'AforC Rates'!M56</f>
        <v>105385</v>
      </c>
      <c r="E75" s="17">
        <f>E72</f>
        <v>45383</v>
      </c>
      <c r="F75" s="42" t="str">
        <f t="shared" si="0"/>
        <v>Yes</v>
      </c>
      <c r="G75" s="42"/>
      <c r="H75" s="17">
        <v>45017</v>
      </c>
      <c r="I75" s="43">
        <v>51</v>
      </c>
      <c r="J75" t="s">
        <v>10</v>
      </c>
      <c r="K75" s="7"/>
      <c r="L75" s="7"/>
      <c r="M75" s="7"/>
      <c r="N75" s="7"/>
      <c r="P75" s="7"/>
    </row>
    <row r="76" spans="1:16" ht="15.5" x14ac:dyDescent="0.35">
      <c r="A76" s="42" t="s">
        <v>24</v>
      </c>
      <c r="B76" s="43">
        <v>650</v>
      </c>
      <c r="C76" s="44">
        <v>99891</v>
      </c>
      <c r="D76" s="44">
        <f>'AforC Rates'!M57</f>
        <v>105385</v>
      </c>
      <c r="E76" s="17">
        <f t="shared" si="1"/>
        <v>45383</v>
      </c>
      <c r="F76" s="42" t="str">
        <f t="shared" si="0"/>
        <v>Yes</v>
      </c>
      <c r="G76" s="42"/>
      <c r="H76" s="17">
        <v>45017</v>
      </c>
      <c r="I76" s="43">
        <v>52</v>
      </c>
      <c r="J76" t="s">
        <v>10</v>
      </c>
      <c r="K76" s="7"/>
      <c r="L76" s="7"/>
      <c r="M76" s="7"/>
      <c r="N76" s="7"/>
      <c r="P76" s="7"/>
    </row>
    <row r="77" spans="1:16" ht="15.5" x14ac:dyDescent="0.35">
      <c r="A77" s="42" t="s">
        <v>24</v>
      </c>
      <c r="B77" s="43">
        <v>660</v>
      </c>
      <c r="C77" s="44">
        <v>99891</v>
      </c>
      <c r="D77" s="44">
        <f>'AforC Rates'!M58</f>
        <v>105385</v>
      </c>
      <c r="E77" s="17">
        <f t="shared" si="1"/>
        <v>45383</v>
      </c>
      <c r="F77" s="42" t="str">
        <f t="shared" si="0"/>
        <v>Yes</v>
      </c>
      <c r="G77" s="42"/>
      <c r="H77" s="17">
        <v>45017</v>
      </c>
      <c r="I77" s="43">
        <v>53</v>
      </c>
      <c r="J77" t="s">
        <v>10</v>
      </c>
      <c r="K77" s="7"/>
      <c r="L77" s="7"/>
      <c r="M77" s="7"/>
      <c r="N77" s="7"/>
      <c r="P77" s="7"/>
    </row>
    <row r="78" spans="1:16" ht="15.5" x14ac:dyDescent="0.35">
      <c r="A78" s="91" t="s">
        <v>24</v>
      </c>
      <c r="B78" s="92">
        <v>670</v>
      </c>
      <c r="C78" s="93">
        <v>114949</v>
      </c>
      <c r="D78" s="93">
        <f>'AforC Rates'!M59</f>
        <v>121271</v>
      </c>
      <c r="E78" s="94">
        <f t="shared" si="1"/>
        <v>45383</v>
      </c>
      <c r="F78" s="91" t="str">
        <f t="shared" si="0"/>
        <v>Yes</v>
      </c>
      <c r="G78" s="91"/>
      <c r="H78" s="17">
        <v>45017</v>
      </c>
      <c r="I78" s="92">
        <v>54</v>
      </c>
      <c r="J78" s="51" t="s">
        <v>10</v>
      </c>
      <c r="K78" s="95"/>
      <c r="L78" s="7"/>
      <c r="M78" s="7"/>
      <c r="N78" s="7"/>
      <c r="P78" s="7"/>
    </row>
    <row r="79" spans="1:16" ht="15.5" x14ac:dyDescent="0.35">
      <c r="A79" s="42" t="s">
        <v>25</v>
      </c>
      <c r="B79" s="43">
        <v>60</v>
      </c>
      <c r="C79" s="44">
        <v>22383</v>
      </c>
      <c r="D79" s="44">
        <f>'AforC Rates'!B7</f>
        <v>23615</v>
      </c>
      <c r="E79" s="17">
        <f>E78</f>
        <v>45383</v>
      </c>
      <c r="F79" s="42" t="str">
        <f>IF(OR(C79&lt;&gt;D79),"Yes","No")</f>
        <v>Yes</v>
      </c>
      <c r="G79" s="42"/>
      <c r="H79" s="17">
        <v>45017</v>
      </c>
      <c r="I79" s="43">
        <v>2</v>
      </c>
      <c r="J79" t="s">
        <v>2</v>
      </c>
      <c r="K79" s="7" t="s">
        <v>3</v>
      </c>
      <c r="L79" s="7"/>
      <c r="M79" s="7"/>
      <c r="P79" s="7"/>
    </row>
    <row r="80" spans="1:16" ht="15.5" x14ac:dyDescent="0.35">
      <c r="A80" s="42" t="s">
        <v>25</v>
      </c>
      <c r="B80" s="43">
        <v>70</v>
      </c>
      <c r="C80" s="44">
        <v>22383</v>
      </c>
      <c r="D80" s="44">
        <f>'AforC Rates'!B8</f>
        <v>23615</v>
      </c>
      <c r="E80" s="17">
        <f>E79</f>
        <v>45383</v>
      </c>
      <c r="F80" s="42" t="str">
        <f t="shared" ref="F80:F84" si="2">IF(OR(C80&lt;&gt;D80),"Yes","No")</f>
        <v>Yes</v>
      </c>
      <c r="G80" s="42"/>
      <c r="H80" s="17">
        <v>45017</v>
      </c>
      <c r="I80" s="43">
        <v>3</v>
      </c>
      <c r="J80" t="s">
        <v>2</v>
      </c>
      <c r="K80" s="7" t="s">
        <v>3</v>
      </c>
      <c r="L80" s="7"/>
      <c r="M80" s="7"/>
    </row>
    <row r="81" spans="1:13" ht="15.5" x14ac:dyDescent="0.35">
      <c r="A81" s="42" t="s">
        <v>25</v>
      </c>
      <c r="B81" s="43">
        <v>80</v>
      </c>
      <c r="C81" s="44">
        <v>22383</v>
      </c>
      <c r="D81" s="44">
        <f>'AforC Rates'!C9</f>
        <v>23615</v>
      </c>
      <c r="E81" s="17">
        <f t="shared" si="1"/>
        <v>45383</v>
      </c>
      <c r="F81" s="42" t="str">
        <f t="shared" si="2"/>
        <v>Yes</v>
      </c>
      <c r="G81" s="42"/>
      <c r="H81" s="17">
        <v>45017</v>
      </c>
      <c r="I81" s="43">
        <v>4</v>
      </c>
      <c r="J81" s="7" t="s">
        <v>3</v>
      </c>
      <c r="K81" s="7"/>
      <c r="L81" s="7"/>
      <c r="M81" s="7"/>
    </row>
    <row r="82" spans="1:13" ht="15.5" x14ac:dyDescent="0.35">
      <c r="A82" s="42" t="s">
        <v>25</v>
      </c>
      <c r="B82" s="43">
        <v>100</v>
      </c>
      <c r="C82" s="44">
        <v>22383</v>
      </c>
      <c r="D82" s="44">
        <f>'AforC Rates'!C10</f>
        <v>23615</v>
      </c>
      <c r="E82" s="17">
        <f t="shared" si="1"/>
        <v>45383</v>
      </c>
      <c r="F82" s="42" t="str">
        <f t="shared" si="2"/>
        <v>Yes</v>
      </c>
      <c r="G82" s="42"/>
      <c r="H82" s="17">
        <v>45017</v>
      </c>
      <c r="I82" s="43">
        <v>5</v>
      </c>
      <c r="J82" s="7" t="s">
        <v>3</v>
      </c>
      <c r="K82" s="7"/>
      <c r="L82" s="7"/>
      <c r="M82" s="7"/>
    </row>
    <row r="83" spans="1:13" ht="15.5" x14ac:dyDescent="0.35">
      <c r="A83" s="42" t="s">
        <v>25</v>
      </c>
      <c r="B83" s="43">
        <v>110</v>
      </c>
      <c r="C83" s="44">
        <v>22383</v>
      </c>
      <c r="D83" s="44">
        <f>'AforC Rates'!C11</f>
        <v>23615</v>
      </c>
      <c r="E83" s="17">
        <f t="shared" si="1"/>
        <v>45383</v>
      </c>
      <c r="F83" s="42" t="str">
        <f t="shared" si="2"/>
        <v>Yes</v>
      </c>
      <c r="G83" s="42"/>
      <c r="H83" s="17">
        <v>45017</v>
      </c>
      <c r="I83" s="43">
        <v>6</v>
      </c>
      <c r="J83" s="7" t="s">
        <v>3</v>
      </c>
      <c r="K83" s="7"/>
      <c r="L83" s="7"/>
      <c r="M83" s="7"/>
    </row>
    <row r="84" spans="1:13" ht="15.5" x14ac:dyDescent="0.35">
      <c r="A84" s="42" t="s">
        <v>25</v>
      </c>
      <c r="B84" s="43">
        <v>112</v>
      </c>
      <c r="C84" s="44">
        <v>22816</v>
      </c>
      <c r="D84" s="44">
        <f>'AforC Rates'!D11</f>
        <v>24071</v>
      </c>
      <c r="E84" s="17">
        <f t="shared" si="1"/>
        <v>45383</v>
      </c>
      <c r="F84" s="42" t="str">
        <f t="shared" si="2"/>
        <v>Yes</v>
      </c>
      <c r="G84" s="42"/>
      <c r="H84" s="17">
        <v>45017</v>
      </c>
      <c r="I84" s="43">
        <v>6.1</v>
      </c>
      <c r="J84" s="7" t="s">
        <v>4</v>
      </c>
      <c r="K84" s="7"/>
      <c r="L84" s="7"/>
      <c r="M84" s="7"/>
    </row>
    <row r="85" spans="1:13" ht="15.5" x14ac:dyDescent="0.35">
      <c r="A85" s="42" t="s">
        <v>25</v>
      </c>
      <c r="B85" s="43">
        <v>130</v>
      </c>
      <c r="C85" s="44">
        <v>22383</v>
      </c>
      <c r="D85" s="44">
        <f>'AforC Rates'!C12</f>
        <v>23615</v>
      </c>
      <c r="E85" s="17">
        <f>E83</f>
        <v>45383</v>
      </c>
      <c r="F85" s="42" t="str">
        <f t="shared" ref="F85:F88" si="3">IF(OR(C85&lt;&gt;D85),"Yes","No")</f>
        <v>Yes</v>
      </c>
      <c r="G85" s="42"/>
      <c r="H85" s="17">
        <v>45017</v>
      </c>
      <c r="I85" s="43">
        <v>7</v>
      </c>
      <c r="J85" s="7" t="s">
        <v>3</v>
      </c>
      <c r="K85" s="7"/>
      <c r="L85" s="7"/>
      <c r="M85" s="7"/>
    </row>
    <row r="86" spans="1:13" ht="15.5" x14ac:dyDescent="0.35">
      <c r="A86" s="42" t="s">
        <v>25</v>
      </c>
      <c r="B86" s="43">
        <v>132</v>
      </c>
      <c r="C86" s="44">
        <v>22816</v>
      </c>
      <c r="D86" s="44">
        <f>'AforC Rates'!D12</f>
        <v>24071</v>
      </c>
      <c r="E86" s="17">
        <f>E84</f>
        <v>45383</v>
      </c>
      <c r="F86" s="42" t="str">
        <f t="shared" si="3"/>
        <v>Yes</v>
      </c>
      <c r="G86" s="42"/>
      <c r="H86" s="17">
        <v>45017</v>
      </c>
      <c r="I86" s="43">
        <v>7.1</v>
      </c>
      <c r="J86" s="7" t="s">
        <v>4</v>
      </c>
      <c r="K86" s="7"/>
      <c r="L86" s="7"/>
      <c r="M86" s="7"/>
    </row>
    <row r="87" spans="1:13" ht="15.5" x14ac:dyDescent="0.35">
      <c r="A87" s="42" t="s">
        <v>25</v>
      </c>
      <c r="B87" s="43">
        <v>140</v>
      </c>
      <c r="C87" s="44">
        <v>22383</v>
      </c>
      <c r="D87" s="44">
        <f>'AforC Rates'!C13</f>
        <v>23615</v>
      </c>
      <c r="E87" s="17">
        <f>E85</f>
        <v>45383</v>
      </c>
      <c r="F87" s="42" t="str">
        <f t="shared" si="3"/>
        <v>Yes</v>
      </c>
      <c r="G87" s="42"/>
      <c r="H87" s="17">
        <v>45017</v>
      </c>
      <c r="I87" s="43">
        <v>8</v>
      </c>
      <c r="J87" s="7" t="s">
        <v>3</v>
      </c>
      <c r="K87" s="7"/>
      <c r="L87" s="7"/>
      <c r="M87" s="7"/>
    </row>
    <row r="88" spans="1:13" ht="15.5" x14ac:dyDescent="0.35">
      <c r="A88" s="42" t="s">
        <v>25</v>
      </c>
      <c r="B88" s="43">
        <v>142</v>
      </c>
      <c r="C88" s="44">
        <v>24336</v>
      </c>
      <c r="D88" s="44">
        <f>'AforC Rates'!D13</f>
        <v>25674</v>
      </c>
      <c r="E88" s="17">
        <f>E87</f>
        <v>45383</v>
      </c>
      <c r="F88" s="42" t="str">
        <f t="shared" si="3"/>
        <v>Yes</v>
      </c>
      <c r="G88" s="42"/>
      <c r="H88" s="17">
        <v>45017</v>
      </c>
      <c r="I88" s="43">
        <v>8.1</v>
      </c>
      <c r="J88" s="7" t="s">
        <v>4</v>
      </c>
      <c r="K88" s="7"/>
      <c r="L88" s="7"/>
      <c r="M88" s="7"/>
    </row>
    <row r="89" spans="1:13" ht="15.5" x14ac:dyDescent="0.35">
      <c r="A89" s="42" t="s">
        <v>25</v>
      </c>
      <c r="B89" s="43">
        <v>150</v>
      </c>
      <c r="C89" s="44">
        <v>24336</v>
      </c>
      <c r="D89" s="44">
        <f>'AforC Rates'!D14</f>
        <v>25674</v>
      </c>
      <c r="E89" s="17">
        <f t="shared" si="1"/>
        <v>45383</v>
      </c>
      <c r="F89" s="42" t="str">
        <f t="shared" ref="F89:F95" si="4">IF(OR(C89&lt;&gt;D89),"Yes","No")</f>
        <v>Yes</v>
      </c>
      <c r="G89" s="42"/>
      <c r="H89" s="17">
        <v>45017</v>
      </c>
      <c r="I89" s="43">
        <v>9</v>
      </c>
      <c r="J89" s="7" t="s">
        <v>4</v>
      </c>
      <c r="K89" s="7"/>
      <c r="L89" s="7"/>
      <c r="M89" s="7"/>
    </row>
    <row r="90" spans="1:13" ht="15.5" x14ac:dyDescent="0.35">
      <c r="A90" s="42" t="s">
        <v>25</v>
      </c>
      <c r="B90" s="43">
        <v>170</v>
      </c>
      <c r="C90" s="44">
        <v>24336</v>
      </c>
      <c r="D90" s="44">
        <f>'AforC Rates'!D15</f>
        <v>25674</v>
      </c>
      <c r="E90" s="17">
        <f t="shared" si="1"/>
        <v>45383</v>
      </c>
      <c r="F90" s="42" t="str">
        <f t="shared" si="4"/>
        <v>Yes</v>
      </c>
      <c r="G90" s="42"/>
      <c r="H90" s="17">
        <v>45017</v>
      </c>
      <c r="I90" s="43">
        <v>10</v>
      </c>
      <c r="J90" s="7" t="s">
        <v>4</v>
      </c>
      <c r="K90" s="7"/>
      <c r="L90" s="7"/>
      <c r="M90" s="7"/>
    </row>
    <row r="91" spans="1:13" ht="15.5" x14ac:dyDescent="0.35">
      <c r="A91" s="42" t="s">
        <v>25</v>
      </c>
      <c r="B91" s="43">
        <v>180</v>
      </c>
      <c r="C91" s="44">
        <v>24336</v>
      </c>
      <c r="D91" s="44">
        <f>'AforC Rates'!D16</f>
        <v>25674</v>
      </c>
      <c r="E91" s="17">
        <f t="shared" ref="E91:E155" si="5">E90</f>
        <v>45383</v>
      </c>
      <c r="F91" s="42" t="str">
        <f t="shared" si="4"/>
        <v>Yes</v>
      </c>
      <c r="G91" s="42"/>
      <c r="H91" s="17">
        <v>45017</v>
      </c>
      <c r="I91" s="43">
        <v>11</v>
      </c>
      <c r="J91" s="7" t="s">
        <v>4</v>
      </c>
      <c r="K91" s="7"/>
      <c r="L91" s="7"/>
      <c r="M91" s="7"/>
    </row>
    <row r="92" spans="1:13" ht="15.5" x14ac:dyDescent="0.35">
      <c r="A92" s="42" t="s">
        <v>25</v>
      </c>
      <c r="B92" s="43">
        <v>190</v>
      </c>
      <c r="C92" s="44">
        <v>24336</v>
      </c>
      <c r="D92" s="44">
        <f>'AforC Rates'!D17</f>
        <v>25674</v>
      </c>
      <c r="E92" s="17">
        <f t="shared" si="5"/>
        <v>45383</v>
      </c>
      <c r="F92" s="42" t="str">
        <f t="shared" si="4"/>
        <v>Yes</v>
      </c>
      <c r="G92" s="42"/>
      <c r="H92" s="17">
        <v>45017</v>
      </c>
      <c r="I92" s="43">
        <v>12</v>
      </c>
      <c r="J92" s="7" t="s">
        <v>4</v>
      </c>
      <c r="K92" s="7"/>
      <c r="L92" s="7"/>
      <c r="M92" s="7"/>
    </row>
    <row r="93" spans="1:13" ht="15.5" x14ac:dyDescent="0.35">
      <c r="A93" s="42" t="s">
        <v>25</v>
      </c>
      <c r="B93" s="45">
        <v>200</v>
      </c>
      <c r="C93" s="44">
        <v>25147</v>
      </c>
      <c r="D93" s="44">
        <f>'AforC Rates'!E18</f>
        <v>26530</v>
      </c>
      <c r="E93" s="17">
        <f t="shared" si="5"/>
        <v>45383</v>
      </c>
      <c r="F93" s="42" t="str">
        <f t="shared" si="4"/>
        <v>Yes</v>
      </c>
      <c r="G93" s="42"/>
      <c r="H93" s="17">
        <v>45017</v>
      </c>
      <c r="I93" s="45">
        <v>13</v>
      </c>
      <c r="J93" s="7" t="s">
        <v>5</v>
      </c>
      <c r="K93" s="7"/>
      <c r="L93" s="7"/>
      <c r="M93" s="7"/>
    </row>
    <row r="94" spans="1:13" ht="15.5" x14ac:dyDescent="0.35">
      <c r="A94" s="42" t="s">
        <v>25</v>
      </c>
      <c r="B94" s="45">
        <v>182</v>
      </c>
      <c r="C94" s="44">
        <v>25147</v>
      </c>
      <c r="D94" s="44">
        <f>'AforC Rates'!E16</f>
        <v>26530</v>
      </c>
      <c r="E94" s="17">
        <f t="shared" si="5"/>
        <v>45383</v>
      </c>
      <c r="F94" s="42" t="str">
        <f t="shared" si="4"/>
        <v>Yes</v>
      </c>
      <c r="G94" s="42"/>
      <c r="H94" s="17">
        <v>45017</v>
      </c>
      <c r="I94" s="45">
        <v>11.1</v>
      </c>
      <c r="J94" s="7" t="s">
        <v>5</v>
      </c>
      <c r="K94" s="7"/>
      <c r="L94" s="7"/>
      <c r="M94" s="7"/>
    </row>
    <row r="95" spans="1:13" ht="15.5" x14ac:dyDescent="0.35">
      <c r="A95" s="42" t="s">
        <v>25</v>
      </c>
      <c r="B95" s="45">
        <v>192</v>
      </c>
      <c r="C95" s="44">
        <v>25147</v>
      </c>
      <c r="D95" s="44">
        <f>'AforC Rates'!E17</f>
        <v>26530</v>
      </c>
      <c r="E95" s="17">
        <f>E93</f>
        <v>45383</v>
      </c>
      <c r="F95" s="42" t="str">
        <f t="shared" si="4"/>
        <v>Yes</v>
      </c>
      <c r="G95" s="42"/>
      <c r="H95" s="17">
        <v>45017</v>
      </c>
      <c r="I95" s="45">
        <v>12.1</v>
      </c>
      <c r="J95" s="7" t="s">
        <v>5</v>
      </c>
      <c r="K95" s="7"/>
      <c r="L95" s="7"/>
      <c r="M95" s="7"/>
    </row>
    <row r="96" spans="1:13" ht="15.5" x14ac:dyDescent="0.35">
      <c r="A96" s="42" t="s">
        <v>25</v>
      </c>
      <c r="B96" s="43">
        <v>220</v>
      </c>
      <c r="C96" s="44">
        <v>27596</v>
      </c>
      <c r="D96" s="44">
        <f>'AforC Rates'!E19</f>
        <v>29114</v>
      </c>
      <c r="E96" s="17">
        <f t="shared" si="5"/>
        <v>45383</v>
      </c>
      <c r="F96" s="42" t="str">
        <f t="shared" ref="F96:F101" si="6">IF(OR(C96&lt;&gt;D96),"Yes","No")</f>
        <v>Yes</v>
      </c>
      <c r="G96" s="42"/>
      <c r="H96" s="17">
        <v>45017</v>
      </c>
      <c r="I96" s="43">
        <v>14</v>
      </c>
      <c r="J96" s="7" t="s">
        <v>5</v>
      </c>
      <c r="K96" s="7"/>
      <c r="L96" s="7"/>
      <c r="M96" s="7"/>
    </row>
    <row r="97" spans="1:13" ht="15.5" x14ac:dyDescent="0.35">
      <c r="A97" s="42" t="s">
        <v>25</v>
      </c>
      <c r="B97" s="43">
        <v>230</v>
      </c>
      <c r="C97" s="44">
        <v>27596</v>
      </c>
      <c r="D97" s="44">
        <f>'AforC Rates'!E20</f>
        <v>29114</v>
      </c>
      <c r="E97" s="17">
        <f t="shared" si="5"/>
        <v>45383</v>
      </c>
      <c r="F97" s="42" t="str">
        <f t="shared" si="6"/>
        <v>Yes</v>
      </c>
      <c r="G97" s="42"/>
      <c r="H97" s="17">
        <v>45017</v>
      </c>
      <c r="I97" s="43">
        <v>15</v>
      </c>
      <c r="J97" s="7" t="s">
        <v>5</v>
      </c>
      <c r="K97" s="7"/>
      <c r="L97" s="7"/>
      <c r="M97" s="7"/>
    </row>
    <row r="98" spans="1:13" ht="15.5" x14ac:dyDescent="0.35">
      <c r="A98" s="42" t="s">
        <v>25</v>
      </c>
      <c r="B98" s="43">
        <v>240</v>
      </c>
      <c r="C98" s="44">
        <v>27596</v>
      </c>
      <c r="D98" s="44">
        <f>'AforC Rates'!E21</f>
        <v>29114</v>
      </c>
      <c r="E98" s="17">
        <f t="shared" si="5"/>
        <v>45383</v>
      </c>
      <c r="F98" s="42" t="str">
        <f t="shared" si="6"/>
        <v>Yes</v>
      </c>
      <c r="G98" s="42"/>
      <c r="H98" s="17">
        <v>45017</v>
      </c>
      <c r="I98" s="43">
        <v>16</v>
      </c>
      <c r="J98" s="7" t="s">
        <v>5</v>
      </c>
      <c r="K98" s="7"/>
      <c r="L98" s="7"/>
      <c r="M98" s="7"/>
    </row>
    <row r="99" spans="1:13" ht="15.5" x14ac:dyDescent="0.35">
      <c r="A99" s="42" t="s">
        <v>25</v>
      </c>
      <c r="B99" s="43">
        <v>250</v>
      </c>
      <c r="C99" s="44">
        <v>27596</v>
      </c>
      <c r="D99" s="44">
        <f>'AforC Rates'!E22</f>
        <v>29114</v>
      </c>
      <c r="E99" s="17">
        <f t="shared" si="5"/>
        <v>45383</v>
      </c>
      <c r="F99" s="42" t="str">
        <f t="shared" si="6"/>
        <v>Yes</v>
      </c>
      <c r="G99" s="42"/>
      <c r="H99" s="17">
        <v>45017</v>
      </c>
      <c r="I99" s="43">
        <v>17</v>
      </c>
      <c r="J99" s="7" t="s">
        <v>5</v>
      </c>
      <c r="K99" s="7"/>
      <c r="L99" s="7"/>
      <c r="M99" s="7"/>
    </row>
    <row r="100" spans="1:13" ht="15.5" x14ac:dyDescent="0.35">
      <c r="A100" s="42" t="s">
        <v>25</v>
      </c>
      <c r="B100" s="43">
        <v>242</v>
      </c>
      <c r="C100" s="44">
        <v>28407</v>
      </c>
      <c r="D100" s="44">
        <f>'AforC Rates'!F21</f>
        <v>29970</v>
      </c>
      <c r="E100" s="17">
        <f>E99</f>
        <v>45383</v>
      </c>
      <c r="F100" s="42" t="str">
        <f t="shared" si="6"/>
        <v>Yes</v>
      </c>
      <c r="G100" s="42"/>
      <c r="H100" s="17">
        <v>45017</v>
      </c>
      <c r="I100" s="43">
        <v>16.100000000000001</v>
      </c>
      <c r="J100" s="7" t="s">
        <v>6</v>
      </c>
      <c r="K100" s="7"/>
      <c r="L100" s="7"/>
      <c r="M100" s="7"/>
    </row>
    <row r="101" spans="1:13" ht="15.5" x14ac:dyDescent="0.35">
      <c r="A101" s="42" t="s">
        <v>25</v>
      </c>
      <c r="B101" s="43">
        <v>252</v>
      </c>
      <c r="C101" s="44">
        <v>28407</v>
      </c>
      <c r="D101" s="44">
        <f>'AforC Rates'!F22</f>
        <v>29970</v>
      </c>
      <c r="E101" s="17">
        <f>E100</f>
        <v>45383</v>
      </c>
      <c r="F101" s="42" t="str">
        <f t="shared" si="6"/>
        <v>Yes</v>
      </c>
      <c r="G101" s="42"/>
      <c r="H101" s="17">
        <v>45017</v>
      </c>
      <c r="I101" s="43">
        <v>17.100000000000001</v>
      </c>
      <c r="J101" s="7" t="s">
        <v>6</v>
      </c>
      <c r="K101" s="7"/>
      <c r="L101" s="7"/>
      <c r="M101" s="7"/>
    </row>
    <row r="102" spans="1:13" ht="15.5" x14ac:dyDescent="0.35">
      <c r="A102" s="42" t="s">
        <v>25</v>
      </c>
      <c r="B102" s="43">
        <v>270</v>
      </c>
      <c r="C102" s="44">
        <v>30639</v>
      </c>
      <c r="D102" s="44">
        <f>'AforC Rates'!F23</f>
        <v>32324</v>
      </c>
      <c r="E102" s="17">
        <f>E99</f>
        <v>45383</v>
      </c>
      <c r="F102" s="42" t="str">
        <f t="shared" ref="F102:F110" si="7">IF(OR(C102&lt;&gt;D102),"Yes","No")</f>
        <v>Yes</v>
      </c>
      <c r="G102" s="42"/>
      <c r="H102" s="17">
        <v>45017</v>
      </c>
      <c r="I102" s="43">
        <v>18</v>
      </c>
      <c r="J102" s="7" t="s">
        <v>6</v>
      </c>
      <c r="K102" s="7"/>
      <c r="L102" s="7"/>
      <c r="M102" s="7"/>
    </row>
    <row r="103" spans="1:13" ht="15.5" x14ac:dyDescent="0.35">
      <c r="A103" s="42" t="s">
        <v>25</v>
      </c>
      <c r="B103" s="43">
        <v>280</v>
      </c>
      <c r="C103" s="44">
        <v>30639</v>
      </c>
      <c r="D103" s="44">
        <f>'AforC Rates'!F24</f>
        <v>32324</v>
      </c>
      <c r="E103" s="17">
        <f>E102</f>
        <v>45383</v>
      </c>
      <c r="F103" s="42" t="str">
        <f t="shared" si="7"/>
        <v>Yes</v>
      </c>
      <c r="G103" s="42"/>
      <c r="H103" s="17">
        <v>45017</v>
      </c>
      <c r="I103" s="43">
        <v>19</v>
      </c>
      <c r="J103" s="7" t="s">
        <v>6</v>
      </c>
      <c r="K103" s="7"/>
      <c r="L103" s="7"/>
      <c r="M103" s="7"/>
    </row>
    <row r="104" spans="1:13" ht="15.5" x14ac:dyDescent="0.35">
      <c r="A104" s="42" t="s">
        <v>25</v>
      </c>
      <c r="B104" s="43">
        <v>310</v>
      </c>
      <c r="C104" s="44">
        <v>34581</v>
      </c>
      <c r="D104" s="44">
        <f>'AforC Rates'!F25</f>
        <v>36483</v>
      </c>
      <c r="E104" s="17">
        <f t="shared" si="5"/>
        <v>45383</v>
      </c>
      <c r="F104" s="42" t="str">
        <f t="shared" si="7"/>
        <v>Yes</v>
      </c>
      <c r="G104" s="42"/>
      <c r="H104" s="17">
        <v>45017</v>
      </c>
      <c r="I104" s="43">
        <v>20</v>
      </c>
      <c r="J104" s="7" t="s">
        <v>6</v>
      </c>
      <c r="K104" s="7"/>
      <c r="L104" s="7"/>
      <c r="M104" s="7"/>
    </row>
    <row r="105" spans="1:13" ht="15.5" x14ac:dyDescent="0.35">
      <c r="A105" s="42" t="s">
        <v>25</v>
      </c>
      <c r="B105" s="43">
        <v>320</v>
      </c>
      <c r="C105" s="44">
        <v>34581</v>
      </c>
      <c r="D105" s="44">
        <f>'AforC Rates'!F26</f>
        <v>36483</v>
      </c>
      <c r="E105" s="17">
        <f t="shared" si="5"/>
        <v>45383</v>
      </c>
      <c r="F105" s="42" t="str">
        <f t="shared" si="7"/>
        <v>Yes</v>
      </c>
      <c r="G105" s="42"/>
      <c r="H105" s="17">
        <v>45017</v>
      </c>
      <c r="I105" s="43">
        <v>21</v>
      </c>
      <c r="J105" s="7" t="s">
        <v>6</v>
      </c>
      <c r="K105" s="7"/>
      <c r="L105" s="7"/>
      <c r="M105" s="7"/>
    </row>
    <row r="106" spans="1:13" ht="15.5" x14ac:dyDescent="0.35">
      <c r="A106" s="42" t="s">
        <v>25</v>
      </c>
      <c r="B106" s="43">
        <v>340</v>
      </c>
      <c r="C106" s="44">
        <v>34581</v>
      </c>
      <c r="D106" s="44">
        <f>'AforC Rates'!F27</f>
        <v>36483</v>
      </c>
      <c r="E106" s="17">
        <f t="shared" si="5"/>
        <v>45383</v>
      </c>
      <c r="F106" s="42" t="str">
        <f t="shared" si="7"/>
        <v>Yes</v>
      </c>
      <c r="G106" s="42"/>
      <c r="H106" s="17">
        <v>45017</v>
      </c>
      <c r="I106" s="43">
        <v>22</v>
      </c>
      <c r="J106" s="7" t="s">
        <v>6</v>
      </c>
      <c r="K106" s="7"/>
      <c r="L106" s="7"/>
      <c r="M106" s="7"/>
    </row>
    <row r="107" spans="1:13" ht="15.5" x14ac:dyDescent="0.35">
      <c r="A107" s="42" t="s">
        <v>25</v>
      </c>
      <c r="B107" s="43">
        <v>350</v>
      </c>
      <c r="C107" s="44">
        <v>34581</v>
      </c>
      <c r="D107" s="44">
        <f>'AforC Rates'!F28</f>
        <v>36483</v>
      </c>
      <c r="E107" s="17">
        <f t="shared" si="5"/>
        <v>45383</v>
      </c>
      <c r="F107" s="42" t="str">
        <f t="shared" si="7"/>
        <v>Yes</v>
      </c>
      <c r="G107" s="42"/>
      <c r="H107" s="17">
        <v>45017</v>
      </c>
      <c r="I107" s="43">
        <v>23</v>
      </c>
      <c r="J107" s="7" t="s">
        <v>6</v>
      </c>
      <c r="K107" s="7"/>
      <c r="L107" s="7"/>
      <c r="M107" s="7"/>
    </row>
    <row r="108" spans="1:13" ht="15.5" x14ac:dyDescent="0.35">
      <c r="A108" s="42" t="s">
        <v>25</v>
      </c>
      <c r="B108" s="43">
        <v>322</v>
      </c>
      <c r="C108" s="44">
        <v>35392</v>
      </c>
      <c r="D108" s="44">
        <f>'AforC Rates'!G26</f>
        <v>37338</v>
      </c>
      <c r="E108" s="17">
        <f t="shared" si="5"/>
        <v>45383</v>
      </c>
      <c r="F108" s="42" t="str">
        <f t="shared" si="7"/>
        <v>Yes</v>
      </c>
      <c r="G108" s="42"/>
      <c r="H108" s="17">
        <v>45017</v>
      </c>
      <c r="I108" s="43">
        <v>21.1</v>
      </c>
      <c r="J108" s="7" t="s">
        <v>7</v>
      </c>
      <c r="K108" s="7"/>
      <c r="L108" s="7"/>
      <c r="M108" s="7"/>
    </row>
    <row r="109" spans="1:13" ht="15.5" x14ac:dyDescent="0.35">
      <c r="A109" s="42" t="s">
        <v>25</v>
      </c>
      <c r="B109" s="43">
        <v>342</v>
      </c>
      <c r="C109" s="44">
        <v>35392</v>
      </c>
      <c r="D109" s="44">
        <f>'AforC Rates'!G27</f>
        <v>37338</v>
      </c>
      <c r="E109" s="17">
        <f>E107</f>
        <v>45383</v>
      </c>
      <c r="F109" s="42" t="str">
        <f t="shared" si="7"/>
        <v>Yes</v>
      </c>
      <c r="G109" s="42"/>
      <c r="H109" s="17">
        <v>45017</v>
      </c>
      <c r="I109" s="43">
        <v>22.1</v>
      </c>
      <c r="J109" s="7" t="s">
        <v>7</v>
      </c>
      <c r="K109" s="7"/>
      <c r="L109" s="7"/>
      <c r="M109" s="7"/>
    </row>
    <row r="110" spans="1:13" ht="15.5" x14ac:dyDescent="0.35">
      <c r="A110" s="42" t="s">
        <v>25</v>
      </c>
      <c r="B110" s="43">
        <v>352</v>
      </c>
      <c r="C110" s="44">
        <v>37350</v>
      </c>
      <c r="D110" s="44">
        <f>'AforC Rates'!G28</f>
        <v>39405</v>
      </c>
      <c r="E110" s="17">
        <f t="shared" si="5"/>
        <v>45383</v>
      </c>
      <c r="F110" s="42" t="str">
        <f t="shared" si="7"/>
        <v>Yes</v>
      </c>
      <c r="G110" s="42"/>
      <c r="H110" s="17">
        <v>45017</v>
      </c>
      <c r="I110" s="43">
        <v>23.1</v>
      </c>
      <c r="J110" s="7" t="s">
        <v>7</v>
      </c>
      <c r="K110" s="7"/>
      <c r="L110" s="7"/>
      <c r="M110" s="7"/>
    </row>
    <row r="111" spans="1:13" ht="15.5" x14ac:dyDescent="0.35">
      <c r="A111" s="42" t="s">
        <v>25</v>
      </c>
      <c r="B111" s="43">
        <v>360</v>
      </c>
      <c r="C111" s="44">
        <v>37350</v>
      </c>
      <c r="D111" s="44">
        <f>'AforC Rates'!G29</f>
        <v>39405</v>
      </c>
      <c r="E111" s="17">
        <f>E107</f>
        <v>45383</v>
      </c>
      <c r="F111" s="42" t="str">
        <f t="shared" ref="F111:F120" si="8">IF(OR(C111&lt;&gt;D111),"Yes","No")</f>
        <v>Yes</v>
      </c>
      <c r="G111" s="42"/>
      <c r="H111" s="17">
        <v>45017</v>
      </c>
      <c r="I111" s="43">
        <v>24</v>
      </c>
      <c r="J111" s="7" t="s">
        <v>7</v>
      </c>
      <c r="K111" s="7"/>
      <c r="L111" s="7"/>
      <c r="M111" s="7"/>
    </row>
    <row r="112" spans="1:13" ht="15.5" x14ac:dyDescent="0.35">
      <c r="A112" s="42" t="s">
        <v>25</v>
      </c>
      <c r="B112" s="43">
        <v>380</v>
      </c>
      <c r="C112" s="44">
        <v>37350</v>
      </c>
      <c r="D112" s="44">
        <f>'AforC Rates'!G30</f>
        <v>39405</v>
      </c>
      <c r="E112" s="17">
        <f t="shared" si="5"/>
        <v>45383</v>
      </c>
      <c r="F112" s="42" t="str">
        <f t="shared" si="8"/>
        <v>Yes</v>
      </c>
      <c r="G112" s="42"/>
      <c r="H112" s="17">
        <v>45017</v>
      </c>
      <c r="I112" s="43">
        <v>25</v>
      </c>
      <c r="J112" s="7" t="s">
        <v>7</v>
      </c>
      <c r="K112" s="7"/>
      <c r="L112" s="7"/>
      <c r="M112" s="7"/>
    </row>
    <row r="113" spans="1:13" ht="15.5" x14ac:dyDescent="0.35">
      <c r="A113" s="42" t="s">
        <v>25</v>
      </c>
      <c r="B113" s="43">
        <v>390</v>
      </c>
      <c r="C113" s="44">
        <v>42618</v>
      </c>
      <c r="D113" s="44">
        <f>'AforC Rates'!G31</f>
        <v>44962</v>
      </c>
      <c r="E113" s="17">
        <f t="shared" si="5"/>
        <v>45383</v>
      </c>
      <c r="F113" s="42" t="str">
        <f t="shared" si="8"/>
        <v>Yes</v>
      </c>
      <c r="G113" s="42"/>
      <c r="H113" s="17">
        <v>45017</v>
      </c>
      <c r="I113" s="43">
        <v>26</v>
      </c>
      <c r="J113" s="7" t="s">
        <v>7</v>
      </c>
      <c r="K113" s="7"/>
      <c r="L113" s="7"/>
      <c r="M113" s="7"/>
    </row>
    <row r="114" spans="1:13" ht="15.5" x14ac:dyDescent="0.35">
      <c r="A114" s="42" t="s">
        <v>25</v>
      </c>
      <c r="B114" s="43">
        <v>400</v>
      </c>
      <c r="C114" s="44">
        <v>42618</v>
      </c>
      <c r="D114" s="44">
        <f>'AforC Rates'!G32</f>
        <v>44962</v>
      </c>
      <c r="E114" s="17">
        <f t="shared" si="5"/>
        <v>45383</v>
      </c>
      <c r="F114" s="42" t="str">
        <f t="shared" si="8"/>
        <v>Yes</v>
      </c>
      <c r="G114" s="42"/>
      <c r="H114" s="17">
        <v>45017</v>
      </c>
      <c r="I114" s="43">
        <v>27</v>
      </c>
      <c r="J114" s="7" t="s">
        <v>7</v>
      </c>
      <c r="K114" s="7"/>
      <c r="L114" s="7"/>
      <c r="M114" s="7"/>
    </row>
    <row r="115" spans="1:13" ht="15.5" x14ac:dyDescent="0.35">
      <c r="A115" s="42" t="s">
        <v>25</v>
      </c>
      <c r="B115" s="43">
        <v>402</v>
      </c>
      <c r="C115" s="44">
        <v>43742</v>
      </c>
      <c r="D115" s="44">
        <f>'AforC Rates'!H32</f>
        <v>46148</v>
      </c>
      <c r="E115" s="17">
        <f t="shared" si="5"/>
        <v>45383</v>
      </c>
      <c r="F115" s="42" t="str">
        <f t="shared" si="8"/>
        <v>Yes</v>
      </c>
      <c r="G115" s="42"/>
      <c r="H115" s="17">
        <v>45017</v>
      </c>
      <c r="I115" s="43">
        <v>27.1</v>
      </c>
      <c r="J115" t="s">
        <v>8</v>
      </c>
      <c r="K115" s="7"/>
      <c r="L115" s="7"/>
      <c r="M115" s="7"/>
    </row>
    <row r="116" spans="1:13" ht="15.5" x14ac:dyDescent="0.35">
      <c r="A116" s="42" t="s">
        <v>25</v>
      </c>
      <c r="B116" s="43">
        <v>410</v>
      </c>
      <c r="C116" s="44">
        <v>42618</v>
      </c>
      <c r="D116" s="44">
        <f>'AforC Rates'!G33</f>
        <v>44962</v>
      </c>
      <c r="E116" s="17">
        <f>E114</f>
        <v>45383</v>
      </c>
      <c r="F116" s="42" t="str">
        <f t="shared" si="8"/>
        <v>Yes</v>
      </c>
      <c r="G116" s="42"/>
      <c r="H116" s="17">
        <v>45017</v>
      </c>
      <c r="I116" s="43">
        <v>28</v>
      </c>
      <c r="J116" s="7" t="s">
        <v>7</v>
      </c>
      <c r="K116" s="7"/>
      <c r="L116" s="7"/>
      <c r="M116" s="7"/>
    </row>
    <row r="117" spans="1:13" ht="15.5" x14ac:dyDescent="0.35">
      <c r="A117" s="42" t="s">
        <v>25</v>
      </c>
      <c r="B117" s="43">
        <v>412</v>
      </c>
      <c r="C117" s="44">
        <v>45996</v>
      </c>
      <c r="D117" s="44">
        <f>'AforC Rates'!H33</f>
        <v>48526</v>
      </c>
      <c r="E117" s="17">
        <f>E115</f>
        <v>45383</v>
      </c>
      <c r="F117" s="42" t="str">
        <f t="shared" si="8"/>
        <v>Yes</v>
      </c>
      <c r="G117" s="42"/>
      <c r="H117" s="17">
        <v>45017</v>
      </c>
      <c r="I117" s="43">
        <v>28.1</v>
      </c>
      <c r="J117" t="s">
        <v>8</v>
      </c>
      <c r="K117" s="7"/>
      <c r="L117" s="7"/>
      <c r="M117" s="7"/>
    </row>
    <row r="118" spans="1:13" ht="15.5" x14ac:dyDescent="0.35">
      <c r="A118" s="42" t="s">
        <v>25</v>
      </c>
      <c r="B118" s="43">
        <v>420</v>
      </c>
      <c r="C118" s="44">
        <v>42618</v>
      </c>
      <c r="D118" s="44">
        <f>'AforC Rates'!G34</f>
        <v>44962</v>
      </c>
      <c r="E118" s="17">
        <f>E116</f>
        <v>45383</v>
      </c>
      <c r="F118" s="42" t="str">
        <f t="shared" si="8"/>
        <v>Yes</v>
      </c>
      <c r="G118" s="42"/>
      <c r="H118" s="17">
        <v>45017</v>
      </c>
      <c r="I118" s="43">
        <v>29</v>
      </c>
      <c r="J118" s="7" t="s">
        <v>7</v>
      </c>
      <c r="K118" s="7"/>
      <c r="L118" s="7"/>
      <c r="M118" s="7"/>
    </row>
    <row r="119" spans="1:13" ht="15.5" x14ac:dyDescent="0.35">
      <c r="A119" s="42" t="s">
        <v>25</v>
      </c>
      <c r="B119" s="43">
        <v>392</v>
      </c>
      <c r="C119" s="44">
        <v>43742</v>
      </c>
      <c r="D119" s="44">
        <f>'AforC Rates'!H31</f>
        <v>46148</v>
      </c>
      <c r="E119" s="17">
        <f t="shared" si="5"/>
        <v>45383</v>
      </c>
      <c r="F119" s="42" t="str">
        <f t="shared" si="8"/>
        <v>Yes</v>
      </c>
      <c r="G119" s="42"/>
      <c r="H119" s="17">
        <v>45017</v>
      </c>
      <c r="I119" s="43">
        <v>26.1</v>
      </c>
      <c r="J119" t="s">
        <v>8</v>
      </c>
      <c r="K119" s="7"/>
      <c r="L119" s="7"/>
      <c r="M119" s="7"/>
    </row>
    <row r="120" spans="1:13" ht="15.5" x14ac:dyDescent="0.35">
      <c r="A120" s="42" t="s">
        <v>25</v>
      </c>
      <c r="B120" s="43">
        <v>422</v>
      </c>
      <c r="C120" s="44">
        <v>45996</v>
      </c>
      <c r="D120" s="44">
        <f>'AforC Rates'!H34</f>
        <v>48526</v>
      </c>
      <c r="E120" s="17">
        <f t="shared" si="5"/>
        <v>45383</v>
      </c>
      <c r="F120" s="42" t="str">
        <f t="shared" si="8"/>
        <v>Yes</v>
      </c>
      <c r="G120" s="42"/>
      <c r="H120" s="17">
        <v>45017</v>
      </c>
      <c r="I120" s="43">
        <v>29.1</v>
      </c>
      <c r="J120" t="s">
        <v>8</v>
      </c>
      <c r="K120" s="7"/>
      <c r="L120" s="7"/>
      <c r="M120" s="7"/>
    </row>
    <row r="121" spans="1:13" ht="15.5" x14ac:dyDescent="0.35">
      <c r="A121" s="42" t="s">
        <v>25</v>
      </c>
      <c r="B121" s="43">
        <v>430</v>
      </c>
      <c r="C121" s="44">
        <v>45996</v>
      </c>
      <c r="D121" s="44">
        <f>'AforC Rates'!H35</f>
        <v>48526</v>
      </c>
      <c r="E121" s="17">
        <f t="shared" si="5"/>
        <v>45383</v>
      </c>
      <c r="F121" s="42" t="str">
        <f t="shared" ref="F121:F127" si="9">IF(OR(C121&lt;&gt;D121),"Yes","No")</f>
        <v>Yes</v>
      </c>
      <c r="G121" s="42"/>
      <c r="H121" s="17">
        <v>45017</v>
      </c>
      <c r="I121" s="43">
        <v>30</v>
      </c>
      <c r="J121" t="s">
        <v>8</v>
      </c>
      <c r="K121" s="7"/>
      <c r="L121" s="7"/>
      <c r="M121" s="7"/>
    </row>
    <row r="122" spans="1:13" ht="15.5" x14ac:dyDescent="0.35">
      <c r="A122" s="42" t="s">
        <v>25</v>
      </c>
      <c r="B122" s="43">
        <v>440</v>
      </c>
      <c r="C122" s="44">
        <v>50056</v>
      </c>
      <c r="D122" s="44">
        <f>'AforC Rates'!H36</f>
        <v>52809</v>
      </c>
      <c r="E122" s="17">
        <f>E121</f>
        <v>45383</v>
      </c>
      <c r="F122" s="42" t="str">
        <f t="shared" si="9"/>
        <v>Yes</v>
      </c>
      <c r="G122" s="42"/>
      <c r="H122" s="17">
        <v>45017</v>
      </c>
      <c r="I122" s="43">
        <v>31</v>
      </c>
      <c r="J122" t="s">
        <v>8</v>
      </c>
      <c r="K122" s="7"/>
      <c r="L122" s="7"/>
      <c r="M122" s="7"/>
    </row>
    <row r="123" spans="1:13" ht="15.5" x14ac:dyDescent="0.35">
      <c r="A123" s="42" t="s">
        <v>25</v>
      </c>
      <c r="B123" s="43">
        <v>450</v>
      </c>
      <c r="C123" s="44">
        <v>50056</v>
      </c>
      <c r="D123" s="44">
        <f>'AforC Rates'!H37</f>
        <v>52809</v>
      </c>
      <c r="E123" s="17">
        <f t="shared" si="5"/>
        <v>45383</v>
      </c>
      <c r="F123" s="42" t="str">
        <f t="shared" si="9"/>
        <v>Yes</v>
      </c>
      <c r="G123" s="42"/>
      <c r="H123" s="17">
        <v>45017</v>
      </c>
      <c r="I123" s="43">
        <v>32</v>
      </c>
      <c r="J123" t="s">
        <v>8</v>
      </c>
      <c r="K123" s="7"/>
      <c r="L123" s="7"/>
      <c r="M123" s="7"/>
    </row>
    <row r="124" spans="1:13" ht="15.5" x14ac:dyDescent="0.35">
      <c r="A124" s="42" t="s">
        <v>25</v>
      </c>
      <c r="B124" s="43">
        <v>460</v>
      </c>
      <c r="C124" s="44">
        <v>50056</v>
      </c>
      <c r="D124" s="44">
        <f>'AforC Rates'!H38</f>
        <v>52809</v>
      </c>
      <c r="E124" s="17">
        <f t="shared" si="5"/>
        <v>45383</v>
      </c>
      <c r="F124" s="42" t="str">
        <f t="shared" si="9"/>
        <v>Yes</v>
      </c>
      <c r="G124" s="42"/>
      <c r="H124" s="17">
        <v>45017</v>
      </c>
      <c r="I124" s="43">
        <v>33</v>
      </c>
      <c r="J124" t="s">
        <v>8</v>
      </c>
      <c r="K124" s="7"/>
      <c r="L124" s="7"/>
      <c r="M124" s="7"/>
    </row>
    <row r="125" spans="1:13" ht="15.5" x14ac:dyDescent="0.35">
      <c r="A125" s="42" t="s">
        <v>25</v>
      </c>
      <c r="B125" s="43">
        <v>470</v>
      </c>
      <c r="C125" s="44">
        <v>50056</v>
      </c>
      <c r="D125" s="44">
        <f>'AforC Rates'!H39</f>
        <v>52809</v>
      </c>
      <c r="E125" s="17">
        <f t="shared" si="5"/>
        <v>45383</v>
      </c>
      <c r="F125" s="42" t="str">
        <f t="shared" si="9"/>
        <v>Yes</v>
      </c>
      <c r="G125" s="42"/>
      <c r="H125" s="17">
        <v>45017</v>
      </c>
      <c r="I125" s="43">
        <v>34</v>
      </c>
      <c r="J125" t="s">
        <v>8</v>
      </c>
      <c r="K125" s="7"/>
      <c r="L125" s="7"/>
      <c r="M125" s="7"/>
    </row>
    <row r="126" spans="1:13" ht="15.5" x14ac:dyDescent="0.35">
      <c r="A126" s="42" t="s">
        <v>25</v>
      </c>
      <c r="B126" s="43">
        <v>462</v>
      </c>
      <c r="C126" s="44">
        <v>50952</v>
      </c>
      <c r="D126" s="44">
        <f>'AforC Rates'!I38</f>
        <v>53755</v>
      </c>
      <c r="E126" s="17">
        <f t="shared" si="5"/>
        <v>45383</v>
      </c>
      <c r="F126" s="42" t="str">
        <f t="shared" si="9"/>
        <v>Yes</v>
      </c>
      <c r="G126" s="42"/>
      <c r="H126" s="17">
        <v>45017</v>
      </c>
      <c r="I126" s="43">
        <v>33.1</v>
      </c>
      <c r="J126" t="s">
        <v>101</v>
      </c>
      <c r="K126" s="7"/>
      <c r="L126" s="7"/>
      <c r="M126" s="7"/>
    </row>
    <row r="127" spans="1:13" ht="15.5" x14ac:dyDescent="0.35">
      <c r="A127" s="42" t="s">
        <v>25</v>
      </c>
      <c r="B127" s="43">
        <v>472</v>
      </c>
      <c r="C127" s="44">
        <v>50952</v>
      </c>
      <c r="D127" s="44">
        <f>'AforC Rates'!I39</f>
        <v>53755</v>
      </c>
      <c r="E127" s="17">
        <f t="shared" si="5"/>
        <v>45383</v>
      </c>
      <c r="F127" s="42" t="str">
        <f t="shared" si="9"/>
        <v>Yes</v>
      </c>
      <c r="G127" s="42"/>
      <c r="H127" s="17">
        <v>45017</v>
      </c>
      <c r="I127" s="43">
        <v>34.1</v>
      </c>
      <c r="J127" t="s">
        <v>101</v>
      </c>
      <c r="K127" s="7"/>
      <c r="L127" s="7"/>
      <c r="M127" s="7"/>
    </row>
    <row r="128" spans="1:13" ht="15.5" x14ac:dyDescent="0.35">
      <c r="A128" s="42" t="s">
        <v>25</v>
      </c>
      <c r="B128" s="43">
        <v>480</v>
      </c>
      <c r="C128" s="44">
        <v>50952</v>
      </c>
      <c r="D128" s="44">
        <f>'AforC Rates'!I40</f>
        <v>53755</v>
      </c>
      <c r="E128" s="17">
        <f>E125</f>
        <v>45383</v>
      </c>
      <c r="F128" s="42" t="str">
        <f t="shared" ref="F128:F133" si="10">IF(OR(C128&lt;&gt;D128),"Yes","No")</f>
        <v>Yes</v>
      </c>
      <c r="G128" s="42"/>
      <c r="H128" s="17">
        <v>45017</v>
      </c>
      <c r="I128" s="43">
        <v>35</v>
      </c>
      <c r="J128" t="s">
        <v>101</v>
      </c>
      <c r="K128" s="7"/>
      <c r="L128" s="7"/>
      <c r="M128" s="7"/>
    </row>
    <row r="129" spans="1:13" ht="15.5" x14ac:dyDescent="0.35">
      <c r="A129" s="42" t="s">
        <v>25</v>
      </c>
      <c r="B129" s="43">
        <v>490</v>
      </c>
      <c r="C129" s="44">
        <v>50952</v>
      </c>
      <c r="D129" s="44">
        <f>'AforC Rates'!I41</f>
        <v>53755</v>
      </c>
      <c r="E129" s="17">
        <f t="shared" si="5"/>
        <v>45383</v>
      </c>
      <c r="F129" s="42" t="str">
        <f t="shared" si="10"/>
        <v>Yes</v>
      </c>
      <c r="G129" s="42"/>
      <c r="H129" s="17">
        <v>45017</v>
      </c>
      <c r="I129" s="43">
        <v>36</v>
      </c>
      <c r="J129" t="s">
        <v>101</v>
      </c>
      <c r="K129" s="7"/>
      <c r="L129" s="7"/>
      <c r="M129" s="7"/>
    </row>
    <row r="130" spans="1:13" ht="15.5" x14ac:dyDescent="0.35">
      <c r="A130" s="42" t="s">
        <v>25</v>
      </c>
      <c r="B130" s="43">
        <v>500</v>
      </c>
      <c r="C130" s="44">
        <v>50952</v>
      </c>
      <c r="D130" s="44">
        <f>'AforC Rates'!I42</f>
        <v>53755</v>
      </c>
      <c r="E130" s="17">
        <f t="shared" si="5"/>
        <v>45383</v>
      </c>
      <c r="F130" s="42" t="str">
        <f t="shared" si="10"/>
        <v>Yes</v>
      </c>
      <c r="G130" s="42"/>
      <c r="H130" s="17">
        <v>45017</v>
      </c>
      <c r="I130" s="43">
        <v>37</v>
      </c>
      <c r="J130" t="s">
        <v>101</v>
      </c>
      <c r="K130" s="7"/>
      <c r="L130" s="7"/>
      <c r="M130" s="7"/>
    </row>
    <row r="131" spans="1:13" ht="15.5" x14ac:dyDescent="0.35">
      <c r="A131" s="42" t="s">
        <v>25</v>
      </c>
      <c r="B131" s="43">
        <v>510</v>
      </c>
      <c r="C131" s="44">
        <v>57349</v>
      </c>
      <c r="D131" s="44">
        <f>'AforC Rates'!I43</f>
        <v>60504</v>
      </c>
      <c r="E131" s="17">
        <f t="shared" si="5"/>
        <v>45383</v>
      </c>
      <c r="F131" s="42" t="str">
        <f t="shared" si="10"/>
        <v>Yes</v>
      </c>
      <c r="G131" s="42"/>
      <c r="H131" s="17">
        <v>45017</v>
      </c>
      <c r="I131" s="43">
        <v>38</v>
      </c>
      <c r="J131" t="s">
        <v>101</v>
      </c>
      <c r="K131" s="7"/>
      <c r="L131" s="7"/>
      <c r="M131" s="7"/>
    </row>
    <row r="132" spans="1:13" ht="15.5" x14ac:dyDescent="0.35">
      <c r="A132" s="42" t="s">
        <v>25</v>
      </c>
      <c r="B132" s="43">
        <v>502</v>
      </c>
      <c r="C132" s="44">
        <v>58972</v>
      </c>
      <c r="D132" s="44">
        <f>'AforC Rates'!J42</f>
        <v>62215</v>
      </c>
      <c r="E132" s="17">
        <f t="shared" si="5"/>
        <v>45383</v>
      </c>
      <c r="F132" s="42" t="str">
        <f t="shared" si="10"/>
        <v>Yes</v>
      </c>
      <c r="G132" s="42"/>
      <c r="H132" s="17">
        <v>45017</v>
      </c>
      <c r="I132" s="43">
        <v>37.1</v>
      </c>
      <c r="J132" t="s">
        <v>102</v>
      </c>
      <c r="K132" s="7"/>
      <c r="L132" s="7"/>
      <c r="M132" s="7"/>
    </row>
    <row r="133" spans="1:13" ht="15.5" x14ac:dyDescent="0.35">
      <c r="A133" s="42" t="s">
        <v>25</v>
      </c>
      <c r="B133" s="43">
        <v>512</v>
      </c>
      <c r="C133" s="44">
        <v>58972</v>
      </c>
      <c r="D133" s="44">
        <f>'AforC Rates'!J43</f>
        <v>62215</v>
      </c>
      <c r="E133" s="17">
        <f t="shared" si="5"/>
        <v>45383</v>
      </c>
      <c r="F133" s="42" t="str">
        <f t="shared" si="10"/>
        <v>Yes</v>
      </c>
      <c r="G133" s="42"/>
      <c r="H133" s="17">
        <v>45017</v>
      </c>
      <c r="I133" s="43">
        <v>38.1</v>
      </c>
      <c r="J133" t="s">
        <v>102</v>
      </c>
      <c r="K133" s="7"/>
      <c r="L133" s="7"/>
      <c r="M133" s="7"/>
    </row>
    <row r="134" spans="1:13" ht="15.5" x14ac:dyDescent="0.35">
      <c r="A134" s="42" t="s">
        <v>25</v>
      </c>
      <c r="B134" s="43">
        <v>520</v>
      </c>
      <c r="C134" s="44">
        <v>58972</v>
      </c>
      <c r="D134" s="44">
        <f>'AforC Rates'!J44</f>
        <v>62215</v>
      </c>
      <c r="E134" s="17">
        <f>E131</f>
        <v>45383</v>
      </c>
      <c r="F134" s="42" t="str">
        <f t="shared" ref="F134:F139" si="11">IF(OR(C134&lt;&gt;D134),"Yes","No")</f>
        <v>Yes</v>
      </c>
      <c r="G134" s="42"/>
      <c r="H134" s="17">
        <v>45017</v>
      </c>
      <c r="I134" s="43">
        <v>39</v>
      </c>
      <c r="J134" t="s">
        <v>102</v>
      </c>
      <c r="K134" s="7"/>
      <c r="L134" s="7"/>
      <c r="M134" s="7"/>
    </row>
    <row r="135" spans="1:13" ht="15.5" x14ac:dyDescent="0.35">
      <c r="A135" s="42" t="s">
        <v>25</v>
      </c>
      <c r="B135" s="43">
        <v>530</v>
      </c>
      <c r="C135" s="44">
        <v>58972</v>
      </c>
      <c r="D135" s="44">
        <f>'AforC Rates'!J45</f>
        <v>62215</v>
      </c>
      <c r="E135" s="17">
        <f t="shared" si="5"/>
        <v>45383</v>
      </c>
      <c r="F135" s="42" t="str">
        <f t="shared" si="11"/>
        <v>Yes</v>
      </c>
      <c r="G135" s="42"/>
      <c r="H135" s="17">
        <v>45017</v>
      </c>
      <c r="I135" s="43">
        <v>40</v>
      </c>
      <c r="J135" t="s">
        <v>102</v>
      </c>
      <c r="K135" s="7"/>
      <c r="L135" s="7"/>
      <c r="M135" s="7"/>
    </row>
    <row r="136" spans="1:13" ht="15.5" x14ac:dyDescent="0.35">
      <c r="A136" s="42" t="s">
        <v>25</v>
      </c>
      <c r="B136" s="43">
        <v>540</v>
      </c>
      <c r="C136" s="44">
        <v>58972</v>
      </c>
      <c r="D136" s="44">
        <f>'AforC Rates'!J46</f>
        <v>62215</v>
      </c>
      <c r="E136" s="17">
        <f t="shared" si="5"/>
        <v>45383</v>
      </c>
      <c r="F136" s="42" t="str">
        <f t="shared" si="11"/>
        <v>Yes</v>
      </c>
      <c r="G136" s="42"/>
      <c r="H136" s="17">
        <v>45017</v>
      </c>
      <c r="I136" s="43">
        <v>41</v>
      </c>
      <c r="J136" t="s">
        <v>102</v>
      </c>
      <c r="K136" s="7"/>
      <c r="L136" s="7"/>
      <c r="M136" s="7"/>
    </row>
    <row r="137" spans="1:13" ht="15.5" x14ac:dyDescent="0.35">
      <c r="A137" s="42" t="s">
        <v>25</v>
      </c>
      <c r="B137" s="43">
        <v>550</v>
      </c>
      <c r="C137" s="44">
        <v>68525</v>
      </c>
      <c r="D137" s="44">
        <f>'AforC Rates'!J47</f>
        <v>72293</v>
      </c>
      <c r="E137" s="17">
        <f t="shared" si="5"/>
        <v>45383</v>
      </c>
      <c r="F137" s="42" t="str">
        <f t="shared" si="11"/>
        <v>Yes</v>
      </c>
      <c r="G137" s="42"/>
      <c r="H137" s="17">
        <v>45017</v>
      </c>
      <c r="I137" s="43">
        <v>42</v>
      </c>
      <c r="J137" t="s">
        <v>102</v>
      </c>
      <c r="K137" s="7"/>
      <c r="L137" s="7"/>
      <c r="M137" s="7"/>
    </row>
    <row r="138" spans="1:13" ht="15.5" x14ac:dyDescent="0.35">
      <c r="A138" s="42" t="s">
        <v>25</v>
      </c>
      <c r="B138" s="43">
        <v>542</v>
      </c>
      <c r="C138" s="44">
        <v>70417</v>
      </c>
      <c r="D138" s="44">
        <f>'AforC Rates'!K46</f>
        <v>74290</v>
      </c>
      <c r="E138" s="17">
        <f t="shared" si="5"/>
        <v>45383</v>
      </c>
      <c r="F138" s="42" t="str">
        <f t="shared" si="11"/>
        <v>Yes</v>
      </c>
      <c r="G138" s="42"/>
      <c r="H138" s="17">
        <v>45017</v>
      </c>
      <c r="I138" s="43">
        <v>41.1</v>
      </c>
      <c r="J138" t="s">
        <v>103</v>
      </c>
      <c r="K138" s="7"/>
      <c r="L138" s="7"/>
      <c r="M138" s="7"/>
    </row>
    <row r="139" spans="1:13" ht="15.5" x14ac:dyDescent="0.35">
      <c r="A139" s="42" t="s">
        <v>25</v>
      </c>
      <c r="B139" s="43">
        <v>552</v>
      </c>
      <c r="C139" s="44">
        <v>70417</v>
      </c>
      <c r="D139" s="44">
        <f>'AforC Rates'!K47</f>
        <v>74290</v>
      </c>
      <c r="E139" s="17">
        <f t="shared" si="5"/>
        <v>45383</v>
      </c>
      <c r="F139" s="42" t="str">
        <f t="shared" si="11"/>
        <v>Yes</v>
      </c>
      <c r="G139" s="42"/>
      <c r="H139" s="17">
        <v>45017</v>
      </c>
      <c r="I139" s="43">
        <v>42.1</v>
      </c>
      <c r="J139" t="s">
        <v>103</v>
      </c>
      <c r="K139" s="7"/>
      <c r="L139" s="7"/>
      <c r="M139" s="7"/>
    </row>
    <row r="140" spans="1:13" ht="15.5" x14ac:dyDescent="0.35">
      <c r="A140" s="42" t="s">
        <v>25</v>
      </c>
      <c r="B140" s="43">
        <v>560</v>
      </c>
      <c r="C140" s="44">
        <v>70417</v>
      </c>
      <c r="D140" s="44">
        <f>'AforC Rates'!K48</f>
        <v>74290</v>
      </c>
      <c r="E140" s="17">
        <f>E137</f>
        <v>45383</v>
      </c>
      <c r="F140" s="42" t="str">
        <f t="shared" ref="F140:F145" si="12">IF(OR(C140&lt;&gt;D140),"Yes","No")</f>
        <v>Yes</v>
      </c>
      <c r="G140" s="42"/>
      <c r="H140" s="17">
        <v>45017</v>
      </c>
      <c r="I140" s="43">
        <v>43</v>
      </c>
      <c r="J140" t="s">
        <v>103</v>
      </c>
      <c r="K140" s="7"/>
      <c r="L140" s="7"/>
      <c r="M140" s="7"/>
    </row>
    <row r="141" spans="1:13" ht="15.5" x14ac:dyDescent="0.35">
      <c r="A141" s="42" t="s">
        <v>25</v>
      </c>
      <c r="B141" s="43">
        <v>570</v>
      </c>
      <c r="C141" s="44">
        <v>70417</v>
      </c>
      <c r="D141" s="44">
        <f>'AforC Rates'!K49</f>
        <v>74290</v>
      </c>
      <c r="E141" s="17">
        <f t="shared" si="5"/>
        <v>45383</v>
      </c>
      <c r="F141" s="42" t="str">
        <f t="shared" si="12"/>
        <v>Yes</v>
      </c>
      <c r="G141" s="42"/>
      <c r="H141" s="17">
        <v>45017</v>
      </c>
      <c r="I141" s="43">
        <v>44</v>
      </c>
      <c r="J141" t="s">
        <v>103</v>
      </c>
      <c r="K141" s="7"/>
      <c r="L141" s="7"/>
      <c r="M141" s="7"/>
    </row>
    <row r="142" spans="1:13" ht="15.5" x14ac:dyDescent="0.35">
      <c r="A142" s="42" t="s">
        <v>25</v>
      </c>
      <c r="B142" s="43">
        <v>580</v>
      </c>
      <c r="C142" s="44">
        <v>70417</v>
      </c>
      <c r="D142" s="44">
        <f>'AforC Rates'!K50</f>
        <v>74290</v>
      </c>
      <c r="E142" s="17">
        <f t="shared" si="5"/>
        <v>45383</v>
      </c>
      <c r="F142" s="42" t="str">
        <f t="shared" si="12"/>
        <v>Yes</v>
      </c>
      <c r="G142" s="42"/>
      <c r="H142" s="17">
        <v>45017</v>
      </c>
      <c r="I142" s="43">
        <v>45</v>
      </c>
      <c r="J142" t="s">
        <v>103</v>
      </c>
      <c r="K142" s="7"/>
      <c r="L142" s="7"/>
      <c r="M142" s="7"/>
    </row>
    <row r="143" spans="1:13" ht="15.5" x14ac:dyDescent="0.35">
      <c r="A143" s="42" t="s">
        <v>25</v>
      </c>
      <c r="B143" s="43">
        <v>590</v>
      </c>
      <c r="C143" s="44">
        <v>81138</v>
      </c>
      <c r="D143" s="44">
        <f>'AforC Rates'!K51</f>
        <v>85601</v>
      </c>
      <c r="E143" s="17">
        <f t="shared" si="5"/>
        <v>45383</v>
      </c>
      <c r="F143" s="42" t="str">
        <f t="shared" si="12"/>
        <v>Yes</v>
      </c>
      <c r="G143" s="42"/>
      <c r="H143" s="17">
        <v>45017</v>
      </c>
      <c r="I143" s="43">
        <v>46</v>
      </c>
      <c r="J143" t="s">
        <v>103</v>
      </c>
      <c r="K143" s="7"/>
      <c r="L143" s="7"/>
      <c r="M143" s="7"/>
    </row>
    <row r="144" spans="1:13" ht="15.5" x14ac:dyDescent="0.35">
      <c r="A144" s="42" t="s">
        <v>25</v>
      </c>
      <c r="B144" s="43">
        <v>582</v>
      </c>
      <c r="C144" s="44">
        <v>83571</v>
      </c>
      <c r="D144" s="44">
        <f>'AforC Rates'!L50</f>
        <v>88168</v>
      </c>
      <c r="E144" s="17">
        <f t="shared" si="5"/>
        <v>45383</v>
      </c>
      <c r="F144" s="42" t="str">
        <f t="shared" si="12"/>
        <v>Yes</v>
      </c>
      <c r="G144" s="42"/>
      <c r="H144" s="17">
        <v>45017</v>
      </c>
      <c r="I144" s="43">
        <v>45.1</v>
      </c>
      <c r="J144" t="s">
        <v>104</v>
      </c>
      <c r="K144" s="7"/>
      <c r="L144" s="7"/>
      <c r="M144" s="7"/>
    </row>
    <row r="145" spans="1:13" ht="15.5" x14ac:dyDescent="0.35">
      <c r="A145" s="42" t="s">
        <v>25</v>
      </c>
      <c r="B145" s="43">
        <v>592</v>
      </c>
      <c r="C145" s="44">
        <v>83571</v>
      </c>
      <c r="D145" s="44">
        <f>'AforC Rates'!L51</f>
        <v>88168</v>
      </c>
      <c r="E145" s="17">
        <f t="shared" si="5"/>
        <v>45383</v>
      </c>
      <c r="F145" s="42" t="str">
        <f t="shared" si="12"/>
        <v>Yes</v>
      </c>
      <c r="G145" s="42"/>
      <c r="H145" s="17">
        <v>45017</v>
      </c>
      <c r="I145" s="43">
        <v>46.1</v>
      </c>
      <c r="J145" t="s">
        <v>104</v>
      </c>
      <c r="K145" s="7"/>
      <c r="L145" s="7"/>
      <c r="M145" s="7"/>
    </row>
    <row r="146" spans="1:13" ht="15.5" x14ac:dyDescent="0.35">
      <c r="A146" s="42" t="s">
        <v>25</v>
      </c>
      <c r="B146" s="43">
        <v>600</v>
      </c>
      <c r="C146" s="44">
        <v>83571</v>
      </c>
      <c r="D146" s="44">
        <f>'AforC Rates'!L52</f>
        <v>88168</v>
      </c>
      <c r="E146" s="17">
        <f>E143</f>
        <v>45383</v>
      </c>
      <c r="F146" s="42" t="str">
        <f t="shared" ref="F146:F151" si="13">IF(OR(C146&lt;&gt;D146),"Yes","No")</f>
        <v>Yes</v>
      </c>
      <c r="G146" s="42"/>
      <c r="H146" s="17">
        <v>45017</v>
      </c>
      <c r="I146" s="43">
        <v>47</v>
      </c>
      <c r="J146" t="s">
        <v>104</v>
      </c>
      <c r="K146" s="7"/>
      <c r="L146" s="7"/>
      <c r="M146" s="7"/>
    </row>
    <row r="147" spans="1:13" ht="15.5" x14ac:dyDescent="0.35">
      <c r="A147" s="42" t="s">
        <v>25</v>
      </c>
      <c r="B147" s="43">
        <v>610</v>
      </c>
      <c r="C147" s="44">
        <v>83571</v>
      </c>
      <c r="D147" s="44">
        <f>'AforC Rates'!L53</f>
        <v>88168</v>
      </c>
      <c r="E147" s="17">
        <f t="shared" si="5"/>
        <v>45383</v>
      </c>
      <c r="F147" s="42" t="str">
        <f t="shared" si="13"/>
        <v>Yes</v>
      </c>
      <c r="G147" s="42"/>
      <c r="H147" s="17">
        <v>45017</v>
      </c>
      <c r="I147" s="43">
        <v>48</v>
      </c>
      <c r="J147" t="s">
        <v>104</v>
      </c>
      <c r="K147" s="7"/>
      <c r="L147" s="7"/>
      <c r="M147" s="7"/>
    </row>
    <row r="148" spans="1:13" ht="15.5" x14ac:dyDescent="0.35">
      <c r="A148" s="42" t="s">
        <v>25</v>
      </c>
      <c r="B148" s="43">
        <v>620</v>
      </c>
      <c r="C148" s="44">
        <v>83571</v>
      </c>
      <c r="D148" s="44">
        <f>'AforC Rates'!L54</f>
        <v>88168</v>
      </c>
      <c r="E148" s="17">
        <f t="shared" si="5"/>
        <v>45383</v>
      </c>
      <c r="F148" s="42" t="str">
        <f t="shared" si="13"/>
        <v>Yes</v>
      </c>
      <c r="G148" s="42"/>
      <c r="H148" s="17">
        <v>45017</v>
      </c>
      <c r="I148" s="43">
        <v>49</v>
      </c>
      <c r="J148" t="s">
        <v>104</v>
      </c>
      <c r="K148" s="7"/>
      <c r="L148" s="7"/>
      <c r="M148" s="7"/>
    </row>
    <row r="149" spans="1:13" ht="15.5" x14ac:dyDescent="0.35">
      <c r="A149" s="42" t="s">
        <v>25</v>
      </c>
      <c r="B149" s="43">
        <v>630</v>
      </c>
      <c r="C149" s="44">
        <v>96376</v>
      </c>
      <c r="D149" s="44">
        <f>'AforC Rates'!L55</f>
        <v>101677</v>
      </c>
      <c r="E149" s="17">
        <f t="shared" si="5"/>
        <v>45383</v>
      </c>
      <c r="F149" s="42" t="str">
        <f t="shared" si="13"/>
        <v>Yes</v>
      </c>
      <c r="G149" s="42"/>
      <c r="H149" s="17">
        <v>45017</v>
      </c>
      <c r="I149" s="43">
        <v>50</v>
      </c>
      <c r="J149" t="s">
        <v>104</v>
      </c>
      <c r="K149" s="7"/>
      <c r="L149" s="7"/>
      <c r="M149" s="7"/>
    </row>
    <row r="150" spans="1:13" ht="15.5" x14ac:dyDescent="0.35">
      <c r="A150" s="42" t="s">
        <v>25</v>
      </c>
      <c r="B150" s="43">
        <v>622</v>
      </c>
      <c r="C150" s="44">
        <v>99891</v>
      </c>
      <c r="D150" s="44">
        <f>'AforC Rates'!M54</f>
        <v>105385</v>
      </c>
      <c r="E150" s="17">
        <f t="shared" si="5"/>
        <v>45383</v>
      </c>
      <c r="F150" s="42" t="str">
        <f t="shared" si="13"/>
        <v>Yes</v>
      </c>
      <c r="G150" s="42"/>
      <c r="H150" s="17">
        <v>45017</v>
      </c>
      <c r="I150" s="43">
        <v>49.1</v>
      </c>
      <c r="J150" t="s">
        <v>10</v>
      </c>
      <c r="K150" s="7"/>
      <c r="L150" s="7"/>
      <c r="M150" s="7"/>
    </row>
    <row r="151" spans="1:13" ht="15.5" x14ac:dyDescent="0.35">
      <c r="A151" s="42" t="s">
        <v>25</v>
      </c>
      <c r="B151" s="43">
        <v>632</v>
      </c>
      <c r="C151" s="44">
        <v>99891</v>
      </c>
      <c r="D151" s="44">
        <f>'AforC Rates'!M55</f>
        <v>105385</v>
      </c>
      <c r="E151" s="17">
        <f t="shared" si="5"/>
        <v>45383</v>
      </c>
      <c r="F151" s="42" t="str">
        <f t="shared" si="13"/>
        <v>Yes</v>
      </c>
      <c r="G151" s="42"/>
      <c r="H151" s="17">
        <v>45017</v>
      </c>
      <c r="I151" s="43">
        <v>50.1</v>
      </c>
      <c r="J151" t="s">
        <v>10</v>
      </c>
      <c r="K151" s="7"/>
      <c r="L151" s="7"/>
      <c r="M151" s="7"/>
    </row>
    <row r="152" spans="1:13" ht="15.5" x14ac:dyDescent="0.35">
      <c r="A152" s="42" t="s">
        <v>25</v>
      </c>
      <c r="B152" s="43">
        <v>640</v>
      </c>
      <c r="C152" s="44">
        <v>99891</v>
      </c>
      <c r="D152" s="44">
        <f>'AforC Rates'!M56</f>
        <v>105385</v>
      </c>
      <c r="E152" s="17">
        <f>E149</f>
        <v>45383</v>
      </c>
      <c r="F152" s="42" t="str">
        <f t="shared" ref="F152:F155" si="14">IF(OR(C152&lt;&gt;D152),"Yes","No")</f>
        <v>Yes</v>
      </c>
      <c r="G152" s="42"/>
      <c r="H152" s="17">
        <v>45017</v>
      </c>
      <c r="I152" s="43">
        <v>51</v>
      </c>
      <c r="J152" t="s">
        <v>10</v>
      </c>
      <c r="K152" s="7"/>
      <c r="L152" s="7"/>
      <c r="M152" s="7"/>
    </row>
    <row r="153" spans="1:13" ht="15.5" x14ac:dyDescent="0.35">
      <c r="A153" s="42" t="s">
        <v>25</v>
      </c>
      <c r="B153" s="43">
        <v>650</v>
      </c>
      <c r="C153" s="44">
        <v>99891</v>
      </c>
      <c r="D153" s="44">
        <f>'AforC Rates'!M57</f>
        <v>105385</v>
      </c>
      <c r="E153" s="17">
        <f t="shared" si="5"/>
        <v>45383</v>
      </c>
      <c r="F153" s="42" t="str">
        <f t="shared" si="14"/>
        <v>Yes</v>
      </c>
      <c r="G153" s="42"/>
      <c r="H153" s="17">
        <v>45017</v>
      </c>
      <c r="I153" s="43">
        <v>52</v>
      </c>
      <c r="J153" t="s">
        <v>10</v>
      </c>
      <c r="K153" s="7"/>
      <c r="L153" s="7"/>
      <c r="M153" s="7"/>
    </row>
    <row r="154" spans="1:13" ht="15.5" x14ac:dyDescent="0.35">
      <c r="A154" s="42" t="s">
        <v>25</v>
      </c>
      <c r="B154" s="43">
        <v>660</v>
      </c>
      <c r="C154" s="44">
        <v>99891</v>
      </c>
      <c r="D154" s="44">
        <f>'AforC Rates'!M58</f>
        <v>105385</v>
      </c>
      <c r="E154" s="17">
        <f t="shared" si="5"/>
        <v>45383</v>
      </c>
      <c r="F154" s="42" t="str">
        <f t="shared" si="14"/>
        <v>Yes</v>
      </c>
      <c r="G154" s="42"/>
      <c r="H154" s="17">
        <v>45017</v>
      </c>
      <c r="I154" s="43">
        <v>53</v>
      </c>
      <c r="J154" t="s">
        <v>10</v>
      </c>
      <c r="K154" s="7"/>
      <c r="L154" s="7"/>
      <c r="M154" s="7"/>
    </row>
    <row r="155" spans="1:13" ht="15.5" x14ac:dyDescent="0.35">
      <c r="A155" s="42" t="s">
        <v>25</v>
      </c>
      <c r="B155" s="43">
        <v>670</v>
      </c>
      <c r="C155" s="44">
        <v>114949</v>
      </c>
      <c r="D155" s="44">
        <f>'AforC Rates'!M59</f>
        <v>121271</v>
      </c>
      <c r="E155" s="17">
        <f t="shared" si="5"/>
        <v>45383</v>
      </c>
      <c r="F155" s="42" t="str">
        <f t="shared" si="14"/>
        <v>Yes</v>
      </c>
      <c r="G155" s="42"/>
      <c r="H155" s="17">
        <v>45017</v>
      </c>
      <c r="I155" s="43">
        <v>54</v>
      </c>
      <c r="J155" t="s">
        <v>10</v>
      </c>
      <c r="K155" s="7"/>
      <c r="L155" s="7"/>
      <c r="M155" s="7"/>
    </row>
    <row r="156" spans="1:13" x14ac:dyDescent="0.35">
      <c r="K156" s="7"/>
      <c r="L156" s="7"/>
      <c r="M156" s="7"/>
    </row>
  </sheetData>
  <autoFilter ref="A1:J155" xr:uid="{00000000-0009-0000-0000-000001000000}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N4" sqref="N4"/>
    </sheetView>
  </sheetViews>
  <sheetFormatPr defaultRowHeight="14.5" x14ac:dyDescent="0.35"/>
  <cols>
    <col min="1" max="1" width="27.08984375" bestFit="1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6328125" bestFit="1" customWidth="1"/>
    <col min="11" max="12" width="8.81640625" customWidth="1"/>
    <col min="15" max="20" width="8.81640625" customWidth="1"/>
    <col min="21" max="22" width="10.6328125" bestFit="1" customWidth="1"/>
  </cols>
  <sheetData>
    <row r="1" spans="1:22" ht="39.5" x14ac:dyDescent="0.35">
      <c r="A1" s="58" t="s">
        <v>28</v>
      </c>
      <c r="B1" s="59" t="s">
        <v>50</v>
      </c>
      <c r="C1" s="60" t="s">
        <v>29</v>
      </c>
      <c r="D1" s="59" t="s">
        <v>30</v>
      </c>
      <c r="E1" s="59" t="s">
        <v>31</v>
      </c>
      <c r="F1" s="59" t="s">
        <v>32</v>
      </c>
      <c r="G1" s="59" t="s">
        <v>33</v>
      </c>
      <c r="H1" s="59" t="s">
        <v>34</v>
      </c>
      <c r="I1" s="61" t="s">
        <v>35</v>
      </c>
      <c r="J1" s="60" t="s">
        <v>36</v>
      </c>
      <c r="K1" s="60" t="s">
        <v>37</v>
      </c>
      <c r="L1" s="60" t="s">
        <v>38</v>
      </c>
      <c r="M1" s="90" t="s">
        <v>39</v>
      </c>
      <c r="N1" s="90" t="s">
        <v>40</v>
      </c>
      <c r="O1" s="19" t="s">
        <v>41</v>
      </c>
      <c r="P1" s="19" t="s">
        <v>42</v>
      </c>
      <c r="Q1" s="19" t="s">
        <v>43</v>
      </c>
      <c r="R1" s="19" t="s">
        <v>44</v>
      </c>
      <c r="S1" s="19" t="s">
        <v>45</v>
      </c>
      <c r="T1" s="20" t="s">
        <v>46</v>
      </c>
      <c r="U1" s="64" t="s">
        <v>21</v>
      </c>
      <c r="V1" s="64" t="s">
        <v>23</v>
      </c>
    </row>
    <row r="2" spans="1:22" x14ac:dyDescent="0.35">
      <c r="A2" s="62" t="s">
        <v>47</v>
      </c>
      <c r="B2" s="62" t="s">
        <v>48</v>
      </c>
      <c r="C2" s="62" t="s">
        <v>51</v>
      </c>
      <c r="D2" s="62"/>
      <c r="E2" s="62"/>
      <c r="F2" s="62" t="s">
        <v>52</v>
      </c>
      <c r="G2" s="62"/>
      <c r="H2" s="62"/>
      <c r="I2" s="62">
        <v>5</v>
      </c>
      <c r="J2" s="62">
        <v>1192</v>
      </c>
      <c r="K2" s="62">
        <v>2011</v>
      </c>
      <c r="L2" s="62">
        <v>5</v>
      </c>
      <c r="M2" s="63">
        <f>'AforC Rates'!E68</f>
        <v>1258</v>
      </c>
      <c r="N2" s="63">
        <f>'AforC Rates'!H68</f>
        <v>2122</v>
      </c>
      <c r="O2" s="62"/>
      <c r="P2" s="62"/>
      <c r="Q2" s="62"/>
      <c r="R2" s="62"/>
      <c r="S2" s="62"/>
      <c r="T2" s="62"/>
      <c r="U2" s="89">
        <v>45383</v>
      </c>
      <c r="V2" s="65">
        <v>45017</v>
      </c>
    </row>
    <row r="3" spans="1:22" x14ac:dyDescent="0.35">
      <c r="A3" s="62" t="s">
        <v>47</v>
      </c>
      <c r="B3" s="62" t="s">
        <v>49</v>
      </c>
      <c r="C3" s="62" t="s">
        <v>51</v>
      </c>
      <c r="D3" s="62"/>
      <c r="E3" s="62"/>
      <c r="F3" s="62" t="s">
        <v>54</v>
      </c>
      <c r="G3" s="62"/>
      <c r="H3" s="62"/>
      <c r="I3" s="62">
        <v>15</v>
      </c>
      <c r="J3" s="62">
        <v>4313</v>
      </c>
      <c r="K3" s="62">
        <v>5436</v>
      </c>
      <c r="L3" s="62">
        <v>15</v>
      </c>
      <c r="M3" s="63">
        <f>'AforC Rates'!E66</f>
        <v>4551</v>
      </c>
      <c r="N3" s="63">
        <f>'AforC Rates'!H66</f>
        <v>5735</v>
      </c>
      <c r="O3" s="62"/>
      <c r="P3" s="62"/>
      <c r="Q3" s="62"/>
      <c r="R3" s="62"/>
      <c r="S3" s="62"/>
      <c r="T3" s="62"/>
      <c r="U3" s="89">
        <v>45383</v>
      </c>
      <c r="V3" s="65">
        <v>45017</v>
      </c>
    </row>
    <row r="4" spans="1:22" x14ac:dyDescent="0.35">
      <c r="A4" s="62" t="s">
        <v>47</v>
      </c>
      <c r="B4" s="62" t="s">
        <v>48</v>
      </c>
      <c r="C4" s="62" t="s">
        <v>51</v>
      </c>
      <c r="D4" s="62"/>
      <c r="E4" s="62"/>
      <c r="F4" s="62" t="s">
        <v>53</v>
      </c>
      <c r="G4" s="62"/>
      <c r="H4" s="62"/>
      <c r="I4" s="62">
        <v>20</v>
      </c>
      <c r="J4" s="62">
        <v>5132</v>
      </c>
      <c r="K4" s="62">
        <v>7746</v>
      </c>
      <c r="L4" s="62">
        <v>20</v>
      </c>
      <c r="M4" s="63">
        <f>'AforC Rates'!E64</f>
        <v>5414</v>
      </c>
      <c r="N4" s="63">
        <f>'AforC Rates'!H64</f>
        <v>8172</v>
      </c>
      <c r="O4" s="62"/>
      <c r="P4" s="62"/>
      <c r="Q4" s="62"/>
      <c r="R4" s="62"/>
      <c r="S4" s="62"/>
      <c r="T4" s="62"/>
      <c r="U4" s="89">
        <v>45383</v>
      </c>
      <c r="V4" s="65">
        <v>45017</v>
      </c>
    </row>
    <row r="5" spans="1:22" x14ac:dyDescent="0.35">
      <c r="A5" s="62" t="s">
        <v>47</v>
      </c>
      <c r="B5" s="62" t="s">
        <v>49</v>
      </c>
      <c r="C5" s="62" t="s">
        <v>51</v>
      </c>
      <c r="D5" s="62"/>
      <c r="E5" s="62"/>
      <c r="F5" s="62" t="s">
        <v>55</v>
      </c>
      <c r="G5" s="62"/>
      <c r="H5" s="62"/>
      <c r="I5" s="62">
        <v>5</v>
      </c>
      <c r="J5" s="62">
        <v>1192</v>
      </c>
      <c r="K5" s="62">
        <v>2011</v>
      </c>
      <c r="L5" s="62">
        <v>5</v>
      </c>
      <c r="M5" s="63">
        <f t="shared" ref="M5:N7" si="0">M2</f>
        <v>1258</v>
      </c>
      <c r="N5" s="63">
        <f t="shared" si="0"/>
        <v>2122</v>
      </c>
      <c r="O5" s="62"/>
      <c r="P5" s="62"/>
      <c r="Q5" s="62"/>
      <c r="R5" s="62"/>
      <c r="S5" s="62"/>
      <c r="T5" s="62"/>
      <c r="U5" s="89">
        <v>45383</v>
      </c>
      <c r="V5" s="65">
        <v>45017</v>
      </c>
    </row>
    <row r="6" spans="1:22" x14ac:dyDescent="0.35">
      <c r="A6" s="62" t="s">
        <v>47</v>
      </c>
      <c r="B6" s="62" t="s">
        <v>48</v>
      </c>
      <c r="C6" s="62" t="s">
        <v>51</v>
      </c>
      <c r="D6" s="62"/>
      <c r="E6" s="62"/>
      <c r="F6" s="62" t="s">
        <v>57</v>
      </c>
      <c r="G6" s="62"/>
      <c r="H6" s="62"/>
      <c r="I6" s="62">
        <v>15</v>
      </c>
      <c r="J6" s="62">
        <v>4313</v>
      </c>
      <c r="K6" s="62">
        <v>5436</v>
      </c>
      <c r="L6" s="62">
        <v>15</v>
      </c>
      <c r="M6" s="63">
        <f t="shared" si="0"/>
        <v>4551</v>
      </c>
      <c r="N6" s="63">
        <f t="shared" si="0"/>
        <v>5735</v>
      </c>
      <c r="O6" s="62"/>
      <c r="P6" s="62"/>
      <c r="Q6" s="62"/>
      <c r="R6" s="62"/>
      <c r="S6" s="62"/>
      <c r="T6" s="62"/>
      <c r="U6" s="89">
        <v>45383</v>
      </c>
      <c r="V6" s="65">
        <v>45017</v>
      </c>
    </row>
    <row r="7" spans="1:22" x14ac:dyDescent="0.35">
      <c r="A7" s="62" t="s">
        <v>47</v>
      </c>
      <c r="B7" s="62" t="s">
        <v>48</v>
      </c>
      <c r="C7" s="62" t="s">
        <v>51</v>
      </c>
      <c r="D7" s="62"/>
      <c r="E7" s="62"/>
      <c r="F7" s="62" t="s">
        <v>56</v>
      </c>
      <c r="G7" s="62"/>
      <c r="H7" s="62"/>
      <c r="I7" s="62">
        <v>20</v>
      </c>
      <c r="J7" s="62">
        <v>5132</v>
      </c>
      <c r="K7" s="62">
        <v>7746</v>
      </c>
      <c r="L7" s="62">
        <v>20</v>
      </c>
      <c r="M7" s="63">
        <f t="shared" si="0"/>
        <v>5414</v>
      </c>
      <c r="N7" s="63">
        <f t="shared" si="0"/>
        <v>8172</v>
      </c>
      <c r="O7" s="62"/>
      <c r="P7" s="62"/>
      <c r="Q7" s="62"/>
      <c r="R7" s="62"/>
      <c r="S7" s="62"/>
      <c r="T7" s="62"/>
      <c r="U7" s="89">
        <v>45383</v>
      </c>
      <c r="V7" s="65">
        <v>45017</v>
      </c>
    </row>
    <row r="9" spans="1:22" x14ac:dyDescent="0.35">
      <c r="A9" s="84"/>
    </row>
    <row r="10" spans="1:22" x14ac:dyDescent="0.35">
      <c r="A10" s="103"/>
    </row>
    <row r="11" spans="1:22" x14ac:dyDescent="0.35">
      <c r="A11" s="10"/>
      <c r="B11" s="10"/>
      <c r="C11" s="12"/>
      <c r="D11" s="10"/>
      <c r="E11" s="10"/>
      <c r="F11" s="10"/>
      <c r="I11" s="12"/>
      <c r="J11" s="12"/>
    </row>
    <row r="12" spans="1:22" x14ac:dyDescent="0.35">
      <c r="A12" s="83"/>
      <c r="B12" s="85"/>
      <c r="C12" s="85"/>
      <c r="F12" s="86"/>
      <c r="J12" s="18"/>
      <c r="L12" s="83"/>
    </row>
    <row r="13" spans="1:22" x14ac:dyDescent="0.35">
      <c r="A13" s="83"/>
      <c r="B13" s="85"/>
      <c r="C13" s="85"/>
      <c r="F13" s="86"/>
      <c r="J13" s="18"/>
      <c r="L13" s="83"/>
    </row>
    <row r="14" spans="1:22" x14ac:dyDescent="0.35">
      <c r="A14" s="83"/>
      <c r="B14" s="85"/>
      <c r="C14" s="85"/>
      <c r="F14" s="86"/>
      <c r="J14" s="18"/>
      <c r="L14" s="83"/>
    </row>
    <row r="15" spans="1:22" x14ac:dyDescent="0.35">
      <c r="A15" s="83"/>
      <c r="B15" s="85"/>
      <c r="C15" s="85"/>
      <c r="F15" s="86"/>
      <c r="J15" s="18"/>
      <c r="L15" s="83"/>
    </row>
    <row r="16" spans="1:22" x14ac:dyDescent="0.35">
      <c r="A16" s="83"/>
      <c r="B16" s="85"/>
      <c r="C16" s="85"/>
      <c r="F16" s="86"/>
      <c r="J16" s="18"/>
      <c r="L16" s="83"/>
    </row>
    <row r="17" spans="1:12" x14ac:dyDescent="0.35">
      <c r="A17" s="83"/>
      <c r="B17" s="85"/>
      <c r="C17" s="85"/>
      <c r="F17" s="86"/>
      <c r="J17" s="18"/>
      <c r="L17" s="83"/>
    </row>
    <row r="18" spans="1:12" x14ac:dyDescent="0.35">
      <c r="A18" s="83"/>
      <c r="B18" s="85"/>
      <c r="C18" s="85"/>
      <c r="F18" s="86"/>
      <c r="J18" s="18"/>
      <c r="L18" s="83"/>
    </row>
    <row r="19" spans="1:12" x14ac:dyDescent="0.35">
      <c r="A19" s="83"/>
      <c r="B19" s="85"/>
      <c r="C19" s="85"/>
      <c r="F19" s="86"/>
      <c r="J19" s="18"/>
      <c r="L19" s="83"/>
    </row>
    <row r="20" spans="1:12" x14ac:dyDescent="0.35">
      <c r="A20" s="83"/>
      <c r="B20" s="85"/>
      <c r="C20" s="85"/>
      <c r="F20" s="86"/>
      <c r="J20" s="18"/>
      <c r="L20" s="83"/>
    </row>
    <row r="21" spans="1:12" x14ac:dyDescent="0.35">
      <c r="A21" s="83"/>
      <c r="B21" s="85"/>
      <c r="C21" s="85"/>
      <c r="F21" s="86"/>
      <c r="J21" s="18"/>
      <c r="L21" s="83"/>
    </row>
    <row r="22" spans="1:12" x14ac:dyDescent="0.35">
      <c r="A22" s="83"/>
      <c r="B22" s="85"/>
      <c r="C22" s="85"/>
      <c r="F22" s="86"/>
      <c r="J22" s="18"/>
    </row>
    <row r="23" spans="1:12" x14ac:dyDescent="0.35">
      <c r="A23" s="83"/>
      <c r="B23" s="85"/>
      <c r="C23" s="85"/>
      <c r="F23" s="86"/>
      <c r="J23" s="18"/>
    </row>
    <row r="24" spans="1:12" x14ac:dyDescent="0.35">
      <c r="A24" s="83"/>
      <c r="B24" s="85"/>
      <c r="C24" s="85"/>
      <c r="F24" s="86"/>
      <c r="J24" s="18"/>
    </row>
    <row r="25" spans="1:12" x14ac:dyDescent="0.35">
      <c r="A25" s="83"/>
      <c r="B25" s="85"/>
      <c r="C25" s="85"/>
      <c r="F25" s="86"/>
      <c r="J25" s="18"/>
    </row>
    <row r="26" spans="1:12" x14ac:dyDescent="0.35">
      <c r="A26" s="83"/>
      <c r="B26" s="85"/>
      <c r="C26" s="85"/>
      <c r="F26" s="86"/>
      <c r="J26" s="18"/>
    </row>
    <row r="27" spans="1:12" x14ac:dyDescent="0.35">
      <c r="A27" s="83"/>
      <c r="B27" s="85"/>
      <c r="C27" s="85"/>
      <c r="F27" s="86"/>
      <c r="J27" s="18"/>
    </row>
    <row r="28" spans="1:12" x14ac:dyDescent="0.35">
      <c r="A28" s="83"/>
      <c r="B28" s="85"/>
      <c r="C28" s="85"/>
      <c r="F28" s="86"/>
      <c r="J28" s="18"/>
    </row>
    <row r="29" spans="1:12" x14ac:dyDescent="0.35">
      <c r="A29" s="83"/>
      <c r="B29" s="85"/>
      <c r="C29" s="85"/>
      <c r="F29" s="86"/>
      <c r="J29" s="18"/>
    </row>
    <row r="30" spans="1:12" x14ac:dyDescent="0.35">
      <c r="A30" s="83"/>
      <c r="B30" s="85"/>
      <c r="C30" s="85"/>
      <c r="F30" s="86"/>
      <c r="J30" s="18"/>
    </row>
    <row r="31" spans="1:12" x14ac:dyDescent="0.35">
      <c r="A31" s="83"/>
      <c r="B31" s="85"/>
      <c r="C31" s="85"/>
      <c r="F31" s="86"/>
      <c r="J31" s="18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abSelected="1" workbookViewId="0">
      <selection activeCell="C1" sqref="C1"/>
    </sheetView>
  </sheetViews>
  <sheetFormatPr defaultRowHeight="14.5" x14ac:dyDescent="0.35"/>
  <cols>
    <col min="1" max="1" width="31.26953125" customWidth="1"/>
    <col min="2" max="2" width="10.08984375" bestFit="1" customWidth="1"/>
    <col min="3" max="3" width="10.08984375" customWidth="1"/>
    <col min="4" max="4" width="11" bestFit="1" customWidth="1"/>
  </cols>
  <sheetData>
    <row r="1" spans="1:13" ht="15" thickBot="1" x14ac:dyDescent="0.4">
      <c r="A1" s="21" t="s">
        <v>85</v>
      </c>
      <c r="B1" s="68">
        <f>'AforC Rates'!L2</f>
        <v>45383</v>
      </c>
      <c r="D1" s="66"/>
    </row>
    <row r="2" spans="1:13" ht="15" thickBot="1" x14ac:dyDescent="0.4">
      <c r="A2" s="69"/>
      <c r="B2" s="70"/>
      <c r="D2" s="66"/>
    </row>
    <row r="3" spans="1:13" ht="15" thickBot="1" x14ac:dyDescent="0.4">
      <c r="A3" s="67" t="s">
        <v>58</v>
      </c>
      <c r="B3" s="26"/>
      <c r="C3" s="26"/>
      <c r="D3" s="27"/>
      <c r="E3" s="27"/>
      <c r="F3" s="27"/>
      <c r="G3" s="27"/>
      <c r="H3" s="27"/>
      <c r="I3" s="27"/>
      <c r="J3" s="27"/>
      <c r="K3" s="27"/>
    </row>
    <row r="4" spans="1:13" ht="16.5" thickBot="1" x14ac:dyDescent="0.4">
      <c r="A4" s="110" t="s">
        <v>89</v>
      </c>
      <c r="B4" s="80" t="s">
        <v>70</v>
      </c>
      <c r="C4" s="76" t="s">
        <v>71</v>
      </c>
      <c r="D4" s="77" t="s">
        <v>72</v>
      </c>
      <c r="E4" s="27"/>
      <c r="F4" s="27"/>
      <c r="G4" s="27"/>
      <c r="H4" s="27"/>
      <c r="I4" s="27"/>
      <c r="J4" s="27"/>
      <c r="K4" s="27"/>
    </row>
    <row r="5" spans="1:13" ht="16.5" thickBot="1" x14ac:dyDescent="0.4">
      <c r="A5" s="111"/>
      <c r="B5" s="78" t="s">
        <v>87</v>
      </c>
      <c r="C5" s="74">
        <v>1</v>
      </c>
      <c r="D5" s="74">
        <v>2</v>
      </c>
      <c r="M5" s="101"/>
    </row>
    <row r="6" spans="1:13" ht="15" thickBot="1" x14ac:dyDescent="0.4">
      <c r="A6" s="111"/>
      <c r="B6" s="82" t="s">
        <v>88</v>
      </c>
      <c r="C6" s="71">
        <f>'AforC Rates'!N7</f>
        <v>60</v>
      </c>
      <c r="D6" s="71">
        <f>'AforC Rates'!N8</f>
        <v>70</v>
      </c>
    </row>
    <row r="7" spans="1:13" ht="15" thickBot="1" x14ac:dyDescent="0.4">
      <c r="A7" s="112"/>
      <c r="B7" s="75" t="s">
        <v>60</v>
      </c>
      <c r="C7" s="96">
        <f>'Pay Scales XN XR'!D2</f>
        <v>23615</v>
      </c>
      <c r="D7" s="96">
        <f>'Pay Scales XN XR'!D3</f>
        <v>23615</v>
      </c>
    </row>
    <row r="8" spans="1:13" ht="15" thickBot="1" x14ac:dyDescent="0.4">
      <c r="A8" s="25"/>
      <c r="C8" s="7"/>
      <c r="D8" s="7"/>
    </row>
    <row r="9" spans="1:13" ht="16.5" thickBot="1" x14ac:dyDescent="0.4">
      <c r="A9" s="110" t="s">
        <v>90</v>
      </c>
      <c r="B9" s="80" t="s">
        <v>73</v>
      </c>
      <c r="C9" s="97" t="s">
        <v>71</v>
      </c>
      <c r="D9" s="97" t="s">
        <v>74</v>
      </c>
      <c r="E9" s="76" t="s">
        <v>75</v>
      </c>
      <c r="F9" s="76" t="s">
        <v>80</v>
      </c>
      <c r="G9" s="76" t="s">
        <v>79</v>
      </c>
      <c r="H9" s="76" t="s">
        <v>81</v>
      </c>
      <c r="I9" s="76" t="s">
        <v>76</v>
      </c>
    </row>
    <row r="10" spans="1:13" ht="16.5" thickBot="1" x14ac:dyDescent="0.4">
      <c r="A10" s="111"/>
      <c r="B10" s="78" t="s">
        <v>87</v>
      </c>
      <c r="C10" s="74">
        <v>1</v>
      </c>
      <c r="D10" s="74">
        <v>2</v>
      </c>
      <c r="E10" s="74">
        <v>3</v>
      </c>
      <c r="F10" s="74">
        <v>4</v>
      </c>
      <c r="G10" s="74">
        <v>5</v>
      </c>
      <c r="H10" s="74">
        <v>6</v>
      </c>
      <c r="I10" s="74">
        <v>7</v>
      </c>
    </row>
    <row r="11" spans="1:13" ht="15" thickBot="1" x14ac:dyDescent="0.4">
      <c r="A11" s="111"/>
      <c r="B11" s="82" t="s">
        <v>88</v>
      </c>
      <c r="C11" s="71">
        <f>'AforC Rates'!N7</f>
        <v>60</v>
      </c>
      <c r="D11" s="73">
        <f>'AforC Rates'!N8</f>
        <v>70</v>
      </c>
      <c r="E11" s="71">
        <f>'AforC Rates'!N9</f>
        <v>80</v>
      </c>
      <c r="F11" s="71">
        <f>'AforC Rates'!N10</f>
        <v>100</v>
      </c>
      <c r="G11" s="71">
        <f>'AforC Rates'!N11</f>
        <v>110</v>
      </c>
      <c r="H11" s="98">
        <f>'AforC Rates'!N12</f>
        <v>130</v>
      </c>
      <c r="I11" s="71">
        <f>'AforC Rates'!N13</f>
        <v>140</v>
      </c>
    </row>
    <row r="12" spans="1:13" ht="15" thickBot="1" x14ac:dyDescent="0.4">
      <c r="A12" s="112"/>
      <c r="B12" s="79" t="s">
        <v>60</v>
      </c>
      <c r="C12" s="96">
        <f>'Pay Scales XN XR'!D2</f>
        <v>23615</v>
      </c>
      <c r="D12" s="96">
        <f>'Pay Scales XN XR'!D3</f>
        <v>23615</v>
      </c>
      <c r="E12" s="96">
        <f>'Pay Scales XN XR'!D4</f>
        <v>23615</v>
      </c>
      <c r="F12" s="96">
        <f>'Pay Scales XN XR'!D5</f>
        <v>23615</v>
      </c>
      <c r="G12" s="96">
        <f>'Pay Scales XN XR'!D6</f>
        <v>23615</v>
      </c>
      <c r="H12" s="96">
        <f>'Pay Scales XN XR'!D8</f>
        <v>23615</v>
      </c>
      <c r="I12" s="96">
        <f>'Pay Scales XN XR'!D10</f>
        <v>23615</v>
      </c>
    </row>
    <row r="13" spans="1:13" ht="15" thickBot="1" x14ac:dyDescent="0.4">
      <c r="A13" s="25"/>
      <c r="C13" s="7"/>
      <c r="D13" s="7"/>
      <c r="E13" s="7"/>
      <c r="F13" s="7"/>
      <c r="G13" s="7"/>
      <c r="H13" s="7"/>
      <c r="I13" s="7"/>
    </row>
    <row r="14" spans="1:13" ht="16.5" thickBot="1" x14ac:dyDescent="0.4">
      <c r="A14" s="110" t="s">
        <v>91</v>
      </c>
      <c r="B14" s="80" t="s">
        <v>73</v>
      </c>
      <c r="C14" s="97" t="s">
        <v>71</v>
      </c>
      <c r="D14" s="97" t="s">
        <v>74</v>
      </c>
      <c r="E14" s="76" t="s">
        <v>75</v>
      </c>
      <c r="F14" s="76" t="s">
        <v>80</v>
      </c>
      <c r="G14" s="76" t="s">
        <v>79</v>
      </c>
      <c r="H14" s="76" t="s">
        <v>81</v>
      </c>
      <c r="I14" s="76" t="s">
        <v>76</v>
      </c>
    </row>
    <row r="15" spans="1:13" ht="16.5" thickBot="1" x14ac:dyDescent="0.4">
      <c r="A15" s="111"/>
      <c r="B15" s="78" t="s">
        <v>87</v>
      </c>
      <c r="C15" s="74">
        <v>1</v>
      </c>
      <c r="D15" s="74">
        <v>2</v>
      </c>
      <c r="E15" s="74">
        <v>3</v>
      </c>
      <c r="F15" s="74">
        <v>4</v>
      </c>
      <c r="G15" s="74">
        <v>5</v>
      </c>
      <c r="H15" s="74">
        <v>6</v>
      </c>
      <c r="I15" s="74">
        <v>7</v>
      </c>
    </row>
    <row r="16" spans="1:13" ht="15" thickBot="1" x14ac:dyDescent="0.4">
      <c r="A16" s="111"/>
      <c r="B16" s="82" t="s">
        <v>88</v>
      </c>
      <c r="C16" s="73">
        <f>'AforC Rates'!O11</f>
        <v>112</v>
      </c>
      <c r="D16" s="71">
        <f>'AforC Rates'!P12</f>
        <v>132</v>
      </c>
      <c r="E16" s="71">
        <f>'AforC Rates'!O13</f>
        <v>142</v>
      </c>
      <c r="F16" s="71">
        <f>'AforC Rates'!N14</f>
        <v>150</v>
      </c>
      <c r="G16" s="71">
        <f>'AforC Rates'!N15</f>
        <v>170</v>
      </c>
      <c r="H16" s="71">
        <f>'AforC Rates'!N16</f>
        <v>180</v>
      </c>
      <c r="I16" s="71">
        <f>'AforC Rates'!N17</f>
        <v>190</v>
      </c>
    </row>
    <row r="17" spans="1:14" ht="15" thickBot="1" x14ac:dyDescent="0.4">
      <c r="A17" s="112"/>
      <c r="B17" s="79" t="s">
        <v>60</v>
      </c>
      <c r="C17" s="99">
        <f>'Pay Scales XN XR'!D7</f>
        <v>24071</v>
      </c>
      <c r="D17" s="96">
        <f>'Pay Scales XN XR'!D9</f>
        <v>24071</v>
      </c>
      <c r="E17" s="96">
        <f>'Pay Scales XN XR'!D11</f>
        <v>25674</v>
      </c>
      <c r="F17" s="96">
        <f>'Pay Scales XN XR'!D12</f>
        <v>25674</v>
      </c>
      <c r="G17" s="96">
        <f>'Pay Scales XN XR'!D13</f>
        <v>25674</v>
      </c>
      <c r="H17" s="96">
        <f>'Pay Scales XN XR'!D14</f>
        <v>25674</v>
      </c>
      <c r="I17" s="96">
        <f>'Pay Scales XN XR'!D15</f>
        <v>25674</v>
      </c>
    </row>
    <row r="18" spans="1:14" ht="15" thickBot="1" x14ac:dyDescent="0.4">
      <c r="A18" s="25"/>
      <c r="B18" s="51" t="s">
        <v>26</v>
      </c>
      <c r="C18" s="95" t="s">
        <v>26</v>
      </c>
      <c r="D18" s="95" t="s">
        <v>26</v>
      </c>
      <c r="E18" s="95" t="s">
        <v>26</v>
      </c>
      <c r="F18" s="95"/>
      <c r="G18" s="95"/>
      <c r="H18" s="95"/>
      <c r="I18" s="95"/>
    </row>
    <row r="19" spans="1:14" ht="16.5" thickBot="1" x14ac:dyDescent="0.4">
      <c r="A19" s="110" t="s">
        <v>92</v>
      </c>
      <c r="B19" s="80" t="s">
        <v>73</v>
      </c>
      <c r="C19" s="97" t="s">
        <v>71</v>
      </c>
      <c r="D19" s="97" t="s">
        <v>74</v>
      </c>
      <c r="E19" s="76" t="s">
        <v>75</v>
      </c>
      <c r="F19" s="76" t="s">
        <v>80</v>
      </c>
      <c r="G19" s="76" t="s">
        <v>79</v>
      </c>
      <c r="H19" s="76" t="s">
        <v>81</v>
      </c>
      <c r="I19" s="76" t="s">
        <v>76</v>
      </c>
    </row>
    <row r="20" spans="1:14" ht="16.5" thickBot="1" x14ac:dyDescent="0.4">
      <c r="A20" s="111"/>
      <c r="B20" s="78" t="s">
        <v>87</v>
      </c>
      <c r="C20" s="100">
        <v>1</v>
      </c>
      <c r="D20" s="100">
        <v>2</v>
      </c>
      <c r="E20" s="100">
        <v>3</v>
      </c>
      <c r="F20" s="100">
        <v>4</v>
      </c>
      <c r="G20" s="100">
        <v>5</v>
      </c>
      <c r="H20" s="100">
        <v>6</v>
      </c>
      <c r="I20" s="100">
        <v>7</v>
      </c>
    </row>
    <row r="21" spans="1:14" ht="15" thickBot="1" x14ac:dyDescent="0.4">
      <c r="A21" s="111"/>
      <c r="B21" s="82" t="s">
        <v>88</v>
      </c>
      <c r="C21" s="71">
        <f>'AforC Rates'!O16</f>
        <v>182</v>
      </c>
      <c r="D21" s="71">
        <f>'AforC Rates'!O17</f>
        <v>192</v>
      </c>
      <c r="E21" s="71">
        <f>'AforC Rates'!N18</f>
        <v>200</v>
      </c>
      <c r="F21" s="71">
        <f>'AforC Rates'!N19</f>
        <v>220</v>
      </c>
      <c r="G21" s="71">
        <f>'AforC Rates'!N20</f>
        <v>230</v>
      </c>
      <c r="H21" s="71">
        <f>'AforC Rates'!N21</f>
        <v>240</v>
      </c>
      <c r="I21" s="71">
        <f>'AforC Rates'!N22</f>
        <v>250</v>
      </c>
    </row>
    <row r="22" spans="1:14" ht="15" thickBot="1" x14ac:dyDescent="0.4">
      <c r="A22" s="112"/>
      <c r="B22" s="79" t="s">
        <v>60</v>
      </c>
      <c r="C22" s="96">
        <f>'Pay Scales XN XR'!D17</f>
        <v>26530</v>
      </c>
      <c r="D22" s="96">
        <f>'Pay Scales XN XR'!D18</f>
        <v>26530</v>
      </c>
      <c r="E22" s="96">
        <f>'Pay Scales XN XR'!D16</f>
        <v>26530</v>
      </c>
      <c r="F22" s="96">
        <f>'Pay Scales XN XR'!D19</f>
        <v>29114</v>
      </c>
      <c r="G22" s="96">
        <f>'Pay Scales XN XR'!D20</f>
        <v>29114</v>
      </c>
      <c r="H22" s="96">
        <f>'Pay Scales XN XR'!D21</f>
        <v>29114</v>
      </c>
      <c r="I22" s="96">
        <f>'Pay Scales XN XR'!D22</f>
        <v>29114</v>
      </c>
    </row>
    <row r="23" spans="1:14" ht="15" thickBot="1" x14ac:dyDescent="0.4">
      <c r="A23" s="25"/>
      <c r="C23" s="7"/>
      <c r="D23" s="7"/>
      <c r="E23" s="7"/>
      <c r="F23" s="7"/>
      <c r="G23" s="7"/>
      <c r="H23" s="7"/>
      <c r="I23" s="7"/>
    </row>
    <row r="24" spans="1:14" ht="16.5" thickBot="1" x14ac:dyDescent="0.4">
      <c r="A24" s="110" t="s">
        <v>93</v>
      </c>
      <c r="B24" s="80" t="s">
        <v>73</v>
      </c>
      <c r="C24" s="97" t="s">
        <v>71</v>
      </c>
      <c r="D24" s="97" t="s">
        <v>74</v>
      </c>
      <c r="E24" s="76" t="s">
        <v>75</v>
      </c>
      <c r="F24" s="76" t="s">
        <v>80</v>
      </c>
      <c r="G24" s="76" t="s">
        <v>79</v>
      </c>
      <c r="H24" s="76" t="s">
        <v>81</v>
      </c>
      <c r="I24" s="76" t="s">
        <v>82</v>
      </c>
      <c r="J24" s="76" t="s">
        <v>77</v>
      </c>
      <c r="N24" s="87"/>
    </row>
    <row r="25" spans="1:14" ht="16.5" thickBot="1" x14ac:dyDescent="0.4">
      <c r="A25" s="111"/>
      <c r="B25" s="78" t="s">
        <v>87</v>
      </c>
      <c r="C25" s="74">
        <v>1</v>
      </c>
      <c r="D25" s="74">
        <v>2</v>
      </c>
      <c r="E25" s="74">
        <v>3</v>
      </c>
      <c r="F25" s="74">
        <v>4</v>
      </c>
      <c r="G25" s="74">
        <v>5</v>
      </c>
      <c r="H25" s="74">
        <v>6</v>
      </c>
      <c r="I25" s="74">
        <v>7</v>
      </c>
      <c r="J25" s="74">
        <v>8</v>
      </c>
    </row>
    <row r="26" spans="1:14" ht="15" thickBot="1" x14ac:dyDescent="0.4">
      <c r="A26" s="111"/>
      <c r="B26" s="82" t="s">
        <v>88</v>
      </c>
      <c r="C26" s="72">
        <f>'AforC Rates'!O21</f>
        <v>242</v>
      </c>
      <c r="D26" s="72">
        <f>'AforC Rates'!O22</f>
        <v>252</v>
      </c>
      <c r="E26" s="72">
        <f>'AforC Rates'!N23</f>
        <v>270</v>
      </c>
      <c r="F26" s="72">
        <f>'AforC Rates'!N24</f>
        <v>280</v>
      </c>
      <c r="G26" s="72">
        <f>'AforC Rates'!N25</f>
        <v>310</v>
      </c>
      <c r="H26" s="72">
        <f>'AforC Rates'!N26</f>
        <v>320</v>
      </c>
      <c r="I26" s="72">
        <f>'AforC Rates'!N27</f>
        <v>340</v>
      </c>
      <c r="J26" s="72">
        <f>'AforC Rates'!N28</f>
        <v>350</v>
      </c>
    </row>
    <row r="27" spans="1:14" ht="15" thickBot="1" x14ac:dyDescent="0.4">
      <c r="A27" s="112"/>
      <c r="B27" s="79" t="s">
        <v>60</v>
      </c>
      <c r="C27" s="96">
        <f>'Pay Scales XN XR'!D23</f>
        <v>29970</v>
      </c>
      <c r="D27" s="96">
        <f>'Pay Scales XN XR'!D24</f>
        <v>29970</v>
      </c>
      <c r="E27" s="96">
        <f>'Pay Scales XN XR'!D25</f>
        <v>32324</v>
      </c>
      <c r="F27" s="96">
        <f>'Pay Scales XN XR'!D26</f>
        <v>32324</v>
      </c>
      <c r="G27" s="96">
        <f>'Pay Scales XN XR'!D27</f>
        <v>36483</v>
      </c>
      <c r="H27" s="96">
        <f>'Pay Scales XN XR'!D28</f>
        <v>36483</v>
      </c>
      <c r="I27" s="96">
        <f>'Pay Scales XN XR'!D29</f>
        <v>36483</v>
      </c>
      <c r="J27" s="96">
        <f>'Pay Scales XN XR'!D30</f>
        <v>36483</v>
      </c>
    </row>
    <row r="28" spans="1:14" ht="15" thickBot="1" x14ac:dyDescent="0.4">
      <c r="A28" s="25"/>
      <c r="C28" s="7"/>
      <c r="D28" s="7"/>
      <c r="E28" s="7"/>
      <c r="F28" s="7"/>
      <c r="G28" s="7"/>
      <c r="H28" s="7"/>
      <c r="I28" s="7"/>
      <c r="J28" s="7"/>
    </row>
    <row r="29" spans="1:14" ht="16.5" thickBot="1" x14ac:dyDescent="0.4">
      <c r="A29" s="110" t="s">
        <v>94</v>
      </c>
      <c r="B29" s="80" t="s">
        <v>73</v>
      </c>
      <c r="C29" s="97" t="s">
        <v>71</v>
      </c>
      <c r="D29" s="97" t="s">
        <v>74</v>
      </c>
      <c r="E29" s="76" t="s">
        <v>75</v>
      </c>
      <c r="F29" s="76" t="s">
        <v>80</v>
      </c>
      <c r="G29" s="76" t="s">
        <v>79</v>
      </c>
      <c r="H29" s="76" t="s">
        <v>81</v>
      </c>
      <c r="I29" s="76" t="s">
        <v>82</v>
      </c>
      <c r="J29" s="76" t="s">
        <v>83</v>
      </c>
      <c r="K29" s="76" t="s">
        <v>78</v>
      </c>
    </row>
    <row r="30" spans="1:14" ht="16.5" thickBot="1" x14ac:dyDescent="0.4">
      <c r="A30" s="113"/>
      <c r="B30" s="78" t="s">
        <v>87</v>
      </c>
      <c r="C30" s="74">
        <v>1</v>
      </c>
      <c r="D30" s="74">
        <v>2</v>
      </c>
      <c r="E30" s="74">
        <v>3</v>
      </c>
      <c r="F30" s="74">
        <v>4</v>
      </c>
      <c r="G30" s="74">
        <v>5</v>
      </c>
      <c r="H30" s="74">
        <v>6</v>
      </c>
      <c r="I30" s="74">
        <v>7</v>
      </c>
      <c r="J30" s="74">
        <v>8</v>
      </c>
      <c r="K30" s="74">
        <v>9</v>
      </c>
    </row>
    <row r="31" spans="1:14" ht="15" thickBot="1" x14ac:dyDescent="0.4">
      <c r="A31" s="113"/>
      <c r="B31" s="82" t="s">
        <v>88</v>
      </c>
      <c r="C31" s="71">
        <f>'AforC Rates'!O26</f>
        <v>322</v>
      </c>
      <c r="D31" s="71">
        <f>'AforC Rates'!O27</f>
        <v>342</v>
      </c>
      <c r="E31" s="73">
        <f>'AforC Rates'!O28</f>
        <v>352</v>
      </c>
      <c r="F31" s="71">
        <f>'AforC Rates'!N29</f>
        <v>360</v>
      </c>
      <c r="G31" s="71">
        <f>'AforC Rates'!N30</f>
        <v>380</v>
      </c>
      <c r="H31" s="71">
        <f>'AforC Rates'!N31</f>
        <v>390</v>
      </c>
      <c r="I31" s="71">
        <f>'AforC Rates'!N32</f>
        <v>400</v>
      </c>
      <c r="J31" s="71">
        <f>'AforC Rates'!N33</f>
        <v>410</v>
      </c>
      <c r="K31" s="71">
        <f>'AforC Rates'!N34</f>
        <v>420</v>
      </c>
    </row>
    <row r="32" spans="1:14" ht="15" thickBot="1" x14ac:dyDescent="0.4">
      <c r="A32" s="114"/>
      <c r="B32" s="79" t="s">
        <v>60</v>
      </c>
      <c r="C32" s="96">
        <f>'Pay Scales XN XR'!D31</f>
        <v>37338</v>
      </c>
      <c r="D32" s="96">
        <f>'Pay Scales XN XR'!D32</f>
        <v>37338</v>
      </c>
      <c r="E32" s="96">
        <f>'Pay Scales XN XR'!D33</f>
        <v>39405</v>
      </c>
      <c r="F32" s="96">
        <f>'Pay Scales XN XR'!D34</f>
        <v>39405</v>
      </c>
      <c r="G32" s="96">
        <f>'Pay Scales XN XR'!D35</f>
        <v>39405</v>
      </c>
      <c r="H32" s="96">
        <f>'Pay Scales XN XR'!D36</f>
        <v>44962</v>
      </c>
      <c r="I32" s="96">
        <f>'Pay Scales XN XR'!D37</f>
        <v>44962</v>
      </c>
      <c r="J32" s="96">
        <f>'Pay Scales XN XR'!D39</f>
        <v>44962</v>
      </c>
      <c r="K32" s="96">
        <f>'Pay Scales XN XR'!D41</f>
        <v>44962</v>
      </c>
    </row>
    <row r="33" spans="1:11" ht="15" thickBot="1" x14ac:dyDescent="0.4">
      <c r="A33" s="25"/>
      <c r="C33" s="7"/>
      <c r="D33" s="7"/>
      <c r="E33" s="7"/>
      <c r="F33" s="7"/>
      <c r="G33" s="7"/>
      <c r="H33" s="7"/>
      <c r="I33" s="7"/>
      <c r="J33" s="7"/>
      <c r="K33" s="7"/>
    </row>
    <row r="34" spans="1:11" ht="16.5" thickBot="1" x14ac:dyDescent="0.4">
      <c r="A34" s="110" t="s">
        <v>95</v>
      </c>
      <c r="B34" s="80" t="s">
        <v>73</v>
      </c>
      <c r="C34" s="97" t="s">
        <v>71</v>
      </c>
      <c r="D34" s="97" t="s">
        <v>74</v>
      </c>
      <c r="E34" s="76" t="s">
        <v>75</v>
      </c>
      <c r="F34" s="76" t="s">
        <v>80</v>
      </c>
      <c r="G34" s="76" t="s">
        <v>79</v>
      </c>
      <c r="H34" s="76" t="s">
        <v>81</v>
      </c>
      <c r="I34" s="76" t="s">
        <v>82</v>
      </c>
      <c r="J34" s="76" t="s">
        <v>83</v>
      </c>
      <c r="K34" s="76" t="s">
        <v>78</v>
      </c>
    </row>
    <row r="35" spans="1:11" ht="16.5" thickBot="1" x14ac:dyDescent="0.4">
      <c r="A35" s="111"/>
      <c r="B35" s="78" t="s">
        <v>87</v>
      </c>
      <c r="C35" s="74">
        <v>1</v>
      </c>
      <c r="D35" s="74">
        <v>2</v>
      </c>
      <c r="E35" s="74">
        <v>3</v>
      </c>
      <c r="F35" s="74">
        <v>4</v>
      </c>
      <c r="G35" s="74">
        <v>5</v>
      </c>
      <c r="H35" s="74">
        <v>6</v>
      </c>
      <c r="I35" s="74">
        <v>7</v>
      </c>
      <c r="J35" s="74">
        <v>8</v>
      </c>
      <c r="K35" s="74">
        <v>9</v>
      </c>
    </row>
    <row r="36" spans="1:11" ht="15" thickBot="1" x14ac:dyDescent="0.4">
      <c r="A36" s="111"/>
      <c r="B36" s="82" t="s">
        <v>88</v>
      </c>
      <c r="C36" s="73">
        <f>'AforC Rates'!O31</f>
        <v>392</v>
      </c>
      <c r="D36" s="71">
        <f>'AforC Rates'!P32</f>
        <v>402</v>
      </c>
      <c r="E36" s="71">
        <f>'AforC Rates'!P33</f>
        <v>412</v>
      </c>
      <c r="F36" s="71">
        <f>'AforC Rates'!O34</f>
        <v>422</v>
      </c>
      <c r="G36" s="71">
        <f>'AforC Rates'!N35</f>
        <v>430</v>
      </c>
      <c r="H36" s="71">
        <f>'AforC Rates'!N36</f>
        <v>440</v>
      </c>
      <c r="I36" s="71">
        <f>'AforC Rates'!N37</f>
        <v>450</v>
      </c>
      <c r="J36" s="71">
        <f>'AforC Rates'!N38</f>
        <v>460</v>
      </c>
      <c r="K36" s="71">
        <f>'AforC Rates'!N39</f>
        <v>470</v>
      </c>
    </row>
    <row r="37" spans="1:11" ht="15" thickBot="1" x14ac:dyDescent="0.4">
      <c r="A37" s="112"/>
      <c r="B37" s="75" t="s">
        <v>60</v>
      </c>
      <c r="C37" s="96">
        <f>'Pay Scales XN XR'!D42</f>
        <v>46148</v>
      </c>
      <c r="D37" s="96">
        <f>'Pay Scales XN XR'!D38</f>
        <v>46148</v>
      </c>
      <c r="E37" s="96">
        <f>'Pay Scales XN XR'!D40</f>
        <v>48526</v>
      </c>
      <c r="F37" s="96">
        <f>'Pay Scales XN XR'!D43</f>
        <v>48526</v>
      </c>
      <c r="G37" s="96">
        <f>'Pay Scales XN XR'!D44</f>
        <v>48526</v>
      </c>
      <c r="H37" s="96">
        <f>'Pay Scales XN XR'!D45</f>
        <v>52809</v>
      </c>
      <c r="I37" s="96">
        <f>'Pay Scales XN XR'!D46</f>
        <v>52809</v>
      </c>
      <c r="J37" s="96">
        <f>'Pay Scales XN XR'!D47</f>
        <v>52809</v>
      </c>
      <c r="K37" s="96">
        <f>'Pay Scales XN XR'!D48</f>
        <v>52809</v>
      </c>
    </row>
    <row r="38" spans="1:11" ht="15" thickBot="1" x14ac:dyDescent="0.4">
      <c r="A38" s="26"/>
      <c r="C38" s="7"/>
      <c r="D38" s="7"/>
      <c r="E38" s="7"/>
      <c r="F38" s="7"/>
      <c r="G38" s="7"/>
      <c r="H38" s="7"/>
      <c r="I38" s="7"/>
      <c r="J38" s="7"/>
      <c r="K38" s="7"/>
    </row>
    <row r="39" spans="1:11" ht="16.5" thickBot="1" x14ac:dyDescent="0.4">
      <c r="A39" s="110" t="s">
        <v>105</v>
      </c>
      <c r="B39" s="80" t="s">
        <v>73</v>
      </c>
      <c r="C39" s="97" t="s">
        <v>71</v>
      </c>
      <c r="D39" s="97" t="s">
        <v>74</v>
      </c>
      <c r="E39" s="76" t="s">
        <v>75</v>
      </c>
      <c r="F39" s="76" t="s">
        <v>80</v>
      </c>
      <c r="G39" s="76" t="s">
        <v>79</v>
      </c>
      <c r="H39" s="76" t="s">
        <v>84</v>
      </c>
      <c r="I39" s="7"/>
      <c r="J39" s="7"/>
      <c r="K39" s="7"/>
    </row>
    <row r="40" spans="1:11" ht="16.5" thickBot="1" x14ac:dyDescent="0.4">
      <c r="A40" s="111"/>
      <c r="B40" s="78" t="s">
        <v>87</v>
      </c>
      <c r="C40" s="74">
        <v>1</v>
      </c>
      <c r="D40" s="74">
        <v>2</v>
      </c>
      <c r="E40" s="74">
        <v>3</v>
      </c>
      <c r="F40" s="74">
        <v>4</v>
      </c>
      <c r="G40" s="74">
        <v>5</v>
      </c>
      <c r="H40" s="74">
        <v>6</v>
      </c>
    </row>
    <row r="41" spans="1:11" ht="15" thickBot="1" x14ac:dyDescent="0.4">
      <c r="A41" s="111"/>
      <c r="B41" s="82" t="s">
        <v>88</v>
      </c>
      <c r="C41" s="72">
        <f>'AforC Rates'!O38</f>
        <v>462</v>
      </c>
      <c r="D41" s="72">
        <f>'AforC Rates'!O39</f>
        <v>472</v>
      </c>
      <c r="E41" s="72">
        <f>'AforC Rates'!N40</f>
        <v>480</v>
      </c>
      <c r="F41" s="72">
        <f>'AforC Rates'!N41</f>
        <v>490</v>
      </c>
      <c r="G41" s="72">
        <f>'AforC Rates'!N42</f>
        <v>500</v>
      </c>
      <c r="H41" s="72">
        <f>'AforC Rates'!N43</f>
        <v>510</v>
      </c>
    </row>
    <row r="42" spans="1:11" ht="15" thickBot="1" x14ac:dyDescent="0.4">
      <c r="A42" s="112"/>
      <c r="B42" s="79" t="s">
        <v>60</v>
      </c>
      <c r="C42" s="96">
        <f>'Pay Scales XN XR'!D49</f>
        <v>53755</v>
      </c>
      <c r="D42" s="96">
        <f>'Pay Scales XN XR'!D50</f>
        <v>53755</v>
      </c>
      <c r="E42" s="96">
        <f>'Pay Scales XN XR'!D51</f>
        <v>53755</v>
      </c>
      <c r="F42" s="96">
        <f>'Pay Scales XN XR'!D52</f>
        <v>53755</v>
      </c>
      <c r="G42" s="96">
        <f>'Pay Scales XN XR'!D53</f>
        <v>53755</v>
      </c>
      <c r="H42" s="96">
        <f>'Pay Scales XN XR'!D54</f>
        <v>60504</v>
      </c>
    </row>
    <row r="43" spans="1:11" ht="15" thickBot="1" x14ac:dyDescent="0.4">
      <c r="A43" s="25"/>
      <c r="C43" s="7"/>
      <c r="D43" s="7"/>
      <c r="E43" s="7"/>
      <c r="F43" s="7"/>
      <c r="G43" s="7"/>
      <c r="H43" s="7"/>
    </row>
    <row r="44" spans="1:11" ht="16.5" thickBot="1" x14ac:dyDescent="0.4">
      <c r="A44" s="115" t="s">
        <v>96</v>
      </c>
      <c r="B44" s="80" t="s">
        <v>73</v>
      </c>
      <c r="C44" s="97" t="s">
        <v>71</v>
      </c>
      <c r="D44" s="97" t="s">
        <v>74</v>
      </c>
      <c r="E44" s="76" t="s">
        <v>75</v>
      </c>
      <c r="F44" s="76" t="s">
        <v>80</v>
      </c>
      <c r="G44" s="76" t="s">
        <v>79</v>
      </c>
      <c r="H44" s="76" t="s">
        <v>84</v>
      </c>
    </row>
    <row r="45" spans="1:11" ht="16.5" thickBot="1" x14ac:dyDescent="0.4">
      <c r="A45" s="116"/>
      <c r="B45" s="78" t="s">
        <v>87</v>
      </c>
      <c r="C45" s="74">
        <v>1</v>
      </c>
      <c r="D45" s="74">
        <v>2</v>
      </c>
      <c r="E45" s="74">
        <v>3</v>
      </c>
      <c r="F45" s="74">
        <v>4</v>
      </c>
      <c r="G45" s="74">
        <v>5</v>
      </c>
      <c r="H45" s="74">
        <v>6</v>
      </c>
    </row>
    <row r="46" spans="1:11" ht="15" thickBot="1" x14ac:dyDescent="0.4">
      <c r="A46" s="116"/>
      <c r="B46" s="82" t="s">
        <v>88</v>
      </c>
      <c r="C46" s="71">
        <f>'AforC Rates'!O42</f>
        <v>502</v>
      </c>
      <c r="D46" s="71">
        <f>'AforC Rates'!O43</f>
        <v>512</v>
      </c>
      <c r="E46" s="71">
        <f>'AforC Rates'!N44</f>
        <v>520</v>
      </c>
      <c r="F46" s="71">
        <f>'AforC Rates'!N45</f>
        <v>530</v>
      </c>
      <c r="G46" s="71">
        <f>'AforC Rates'!N46</f>
        <v>540</v>
      </c>
      <c r="H46" s="71">
        <f>'AforC Rates'!N47</f>
        <v>550</v>
      </c>
    </row>
    <row r="47" spans="1:11" ht="15" thickBot="1" x14ac:dyDescent="0.4">
      <c r="A47" s="117"/>
      <c r="B47" s="79" t="s">
        <v>60</v>
      </c>
      <c r="C47" s="96">
        <f>'Pay Scales XN XR'!D55</f>
        <v>62215</v>
      </c>
      <c r="D47" s="96">
        <f>'Pay Scales XN XR'!D56</f>
        <v>62215</v>
      </c>
      <c r="E47" s="96">
        <f>'Pay Scales XN XR'!D57</f>
        <v>62215</v>
      </c>
      <c r="F47" s="96">
        <f>'Pay Scales XN XR'!D58</f>
        <v>62215</v>
      </c>
      <c r="G47" s="96">
        <f>'Pay Scales XN XR'!D59</f>
        <v>62215</v>
      </c>
      <c r="H47" s="96">
        <f>'Pay Scales XN XR'!D60</f>
        <v>72293</v>
      </c>
    </row>
    <row r="48" spans="1:11" ht="15" thickBot="1" x14ac:dyDescent="0.4">
      <c r="A48" s="26"/>
      <c r="C48" s="7"/>
      <c r="D48" s="7"/>
      <c r="E48" s="7"/>
      <c r="F48" s="7"/>
      <c r="G48" s="7"/>
      <c r="H48" s="7"/>
    </row>
    <row r="49" spans="1:8" ht="16.5" thickBot="1" x14ac:dyDescent="0.4">
      <c r="A49" s="110" t="s">
        <v>98</v>
      </c>
      <c r="B49" s="80" t="s">
        <v>73</v>
      </c>
      <c r="C49" s="97" t="s">
        <v>71</v>
      </c>
      <c r="D49" s="97" t="s">
        <v>74</v>
      </c>
      <c r="E49" s="76" t="s">
        <v>75</v>
      </c>
      <c r="F49" s="76" t="s">
        <v>80</v>
      </c>
      <c r="G49" s="76" t="s">
        <v>79</v>
      </c>
      <c r="H49" s="76" t="s">
        <v>84</v>
      </c>
    </row>
    <row r="50" spans="1:8" ht="16.5" thickBot="1" x14ac:dyDescent="0.4">
      <c r="A50" s="111"/>
      <c r="B50" s="78" t="s">
        <v>87</v>
      </c>
      <c r="C50" s="74">
        <v>1</v>
      </c>
      <c r="D50" s="74">
        <v>2</v>
      </c>
      <c r="E50" s="74">
        <v>3</v>
      </c>
      <c r="F50" s="74">
        <v>4</v>
      </c>
      <c r="G50" s="74">
        <v>5</v>
      </c>
      <c r="H50" s="74">
        <v>6</v>
      </c>
    </row>
    <row r="51" spans="1:8" ht="15" thickBot="1" x14ac:dyDescent="0.4">
      <c r="A51" s="111"/>
      <c r="B51" s="82" t="s">
        <v>88</v>
      </c>
      <c r="C51" s="71">
        <f>'AforC Rates'!O46</f>
        <v>542</v>
      </c>
      <c r="D51" s="71">
        <f>'AforC Rates'!O47</f>
        <v>552</v>
      </c>
      <c r="E51" s="71">
        <f>'AforC Rates'!N48</f>
        <v>560</v>
      </c>
      <c r="F51" s="71">
        <f>'AforC Rates'!N49</f>
        <v>570</v>
      </c>
      <c r="G51" s="71">
        <f>'AforC Rates'!N50</f>
        <v>580</v>
      </c>
      <c r="H51" s="71">
        <f>'AforC Rates'!N51</f>
        <v>590</v>
      </c>
    </row>
    <row r="52" spans="1:8" ht="15" thickBot="1" x14ac:dyDescent="0.4">
      <c r="A52" s="112"/>
      <c r="B52" s="75" t="s">
        <v>59</v>
      </c>
      <c r="C52" s="96">
        <f>'Pay Scales XN XR'!D61</f>
        <v>74290</v>
      </c>
      <c r="D52" s="96">
        <f>'Pay Scales XN XR'!D62</f>
        <v>74290</v>
      </c>
      <c r="E52" s="96">
        <f>'Pay Scales XN XR'!D63</f>
        <v>74290</v>
      </c>
      <c r="F52" s="96">
        <f>'Pay Scales XN XR'!D64</f>
        <v>74290</v>
      </c>
      <c r="G52" s="96">
        <f>'Pay Scales XN XR'!D65</f>
        <v>74290</v>
      </c>
      <c r="H52" s="96">
        <f>'Pay Scales XN XR'!D66</f>
        <v>85601</v>
      </c>
    </row>
    <row r="53" spans="1:8" ht="15" thickBot="1" x14ac:dyDescent="0.4">
      <c r="A53" s="26"/>
      <c r="C53" s="7"/>
      <c r="D53" s="7"/>
      <c r="E53" s="7"/>
      <c r="F53" s="7"/>
      <c r="G53" s="7"/>
      <c r="H53" s="7"/>
    </row>
    <row r="54" spans="1:8" ht="16.5" thickBot="1" x14ac:dyDescent="0.4">
      <c r="A54" s="110" t="s">
        <v>97</v>
      </c>
      <c r="B54" s="80" t="s">
        <v>73</v>
      </c>
      <c r="C54" s="97" t="s">
        <v>71</v>
      </c>
      <c r="D54" s="97" t="s">
        <v>74</v>
      </c>
      <c r="E54" s="76" t="s">
        <v>75</v>
      </c>
      <c r="F54" s="76" t="s">
        <v>80</v>
      </c>
      <c r="G54" s="76" t="s">
        <v>79</v>
      </c>
      <c r="H54" s="76" t="s">
        <v>84</v>
      </c>
    </row>
    <row r="55" spans="1:8" ht="16.5" thickBot="1" x14ac:dyDescent="0.4">
      <c r="A55" s="111"/>
      <c r="B55" s="78" t="s">
        <v>87</v>
      </c>
      <c r="C55" s="74">
        <v>1</v>
      </c>
      <c r="D55" s="74">
        <v>2</v>
      </c>
      <c r="E55" s="74">
        <v>3</v>
      </c>
      <c r="F55" s="74">
        <v>4</v>
      </c>
      <c r="G55" s="74">
        <v>5</v>
      </c>
      <c r="H55" s="74">
        <v>6</v>
      </c>
    </row>
    <row r="56" spans="1:8" ht="15" thickBot="1" x14ac:dyDescent="0.4">
      <c r="A56" s="111"/>
      <c r="B56" s="82" t="s">
        <v>88</v>
      </c>
      <c r="C56" s="71">
        <f>'AforC Rates'!O50</f>
        <v>582</v>
      </c>
      <c r="D56" s="71">
        <f>'AforC Rates'!O51</f>
        <v>592</v>
      </c>
      <c r="E56" s="71">
        <f>'AforC Rates'!N52</f>
        <v>600</v>
      </c>
      <c r="F56" s="71">
        <f>'AforC Rates'!N53</f>
        <v>610</v>
      </c>
      <c r="G56" s="71">
        <f>'AforC Rates'!N54</f>
        <v>620</v>
      </c>
      <c r="H56" s="71">
        <f>'AforC Rates'!N55</f>
        <v>630</v>
      </c>
    </row>
    <row r="57" spans="1:8" ht="15" thickBot="1" x14ac:dyDescent="0.4">
      <c r="A57" s="112"/>
      <c r="B57" s="81" t="s">
        <v>59</v>
      </c>
      <c r="C57" s="96">
        <f>'Pay Scales XN XR'!D67</f>
        <v>88168</v>
      </c>
      <c r="D57" s="96">
        <f>'Pay Scales XN XR'!D68</f>
        <v>88168</v>
      </c>
      <c r="E57" s="96">
        <f>'Pay Scales XN XR'!D69</f>
        <v>88168</v>
      </c>
      <c r="F57" s="96">
        <f>'Pay Scales XN XR'!D70</f>
        <v>88168</v>
      </c>
      <c r="G57" s="96">
        <f>'Pay Scales XN XR'!D71</f>
        <v>88168</v>
      </c>
      <c r="H57" s="96">
        <f>'Pay Scales XN XR'!D72</f>
        <v>101677</v>
      </c>
    </row>
    <row r="58" spans="1:8" ht="15" thickBot="1" x14ac:dyDescent="0.4">
      <c r="A58" s="26"/>
      <c r="C58" s="7"/>
      <c r="D58" s="7"/>
      <c r="E58" s="7"/>
      <c r="F58" s="7"/>
      <c r="G58" s="7"/>
      <c r="H58" s="7"/>
    </row>
    <row r="59" spans="1:8" ht="16.5" thickBot="1" x14ac:dyDescent="0.4">
      <c r="A59" s="110" t="s">
        <v>99</v>
      </c>
      <c r="B59" s="80" t="s">
        <v>73</v>
      </c>
      <c r="C59" s="97" t="s">
        <v>71</v>
      </c>
      <c r="D59" s="97" t="s">
        <v>74</v>
      </c>
      <c r="E59" s="76" t="s">
        <v>75</v>
      </c>
      <c r="F59" s="76" t="s">
        <v>80</v>
      </c>
      <c r="G59" s="76" t="s">
        <v>79</v>
      </c>
      <c r="H59" s="76" t="s">
        <v>84</v>
      </c>
    </row>
    <row r="60" spans="1:8" ht="16.5" thickBot="1" x14ac:dyDescent="0.4">
      <c r="A60" s="111"/>
      <c r="B60" s="78" t="s">
        <v>87</v>
      </c>
      <c r="C60" s="74">
        <v>1</v>
      </c>
      <c r="D60" s="74">
        <v>2</v>
      </c>
      <c r="E60" s="74">
        <v>3</v>
      </c>
      <c r="F60" s="74">
        <v>4</v>
      </c>
      <c r="G60" s="74">
        <v>5</v>
      </c>
      <c r="H60" s="74">
        <v>6</v>
      </c>
    </row>
    <row r="61" spans="1:8" ht="15" thickBot="1" x14ac:dyDescent="0.4">
      <c r="A61" s="111"/>
      <c r="B61" s="82" t="s">
        <v>88</v>
      </c>
      <c r="C61" s="71">
        <f>'AforC Rates'!O54</f>
        <v>622</v>
      </c>
      <c r="D61" s="71">
        <f>'AforC Rates'!O55</f>
        <v>632</v>
      </c>
      <c r="E61" s="71">
        <f>'AforC Rates'!N56</f>
        <v>640</v>
      </c>
      <c r="F61" s="71">
        <f>'AforC Rates'!N57</f>
        <v>650</v>
      </c>
      <c r="G61" s="71">
        <f>'AforC Rates'!N58</f>
        <v>660</v>
      </c>
      <c r="H61" s="71">
        <f>'AforC Rates'!N59</f>
        <v>670</v>
      </c>
    </row>
    <row r="62" spans="1:8" ht="15" thickBot="1" x14ac:dyDescent="0.4">
      <c r="A62" s="112"/>
      <c r="B62" s="81" t="s">
        <v>59</v>
      </c>
      <c r="C62" s="96">
        <f>'Pay Scales XN XR'!D73</f>
        <v>105385</v>
      </c>
      <c r="D62" s="96">
        <f>'Pay Scales XN XR'!D74</f>
        <v>105385</v>
      </c>
      <c r="E62" s="96">
        <f>'Pay Scales XN XR'!D75</f>
        <v>105385</v>
      </c>
      <c r="F62" s="96">
        <f>'Pay Scales XN XR'!D76</f>
        <v>105385</v>
      </c>
      <c r="G62" s="96">
        <f>'Pay Scales XN XR'!D77</f>
        <v>105385</v>
      </c>
      <c r="H62" s="96">
        <f>'Pay Scales XN XR'!D78</f>
        <v>121271</v>
      </c>
    </row>
    <row r="64" spans="1:8" x14ac:dyDescent="0.35">
      <c r="A64" s="22" t="s">
        <v>86</v>
      </c>
    </row>
  </sheetData>
  <sheetProtection selectLockedCells="1" selectUnlockedCells="1"/>
  <mergeCells count="12"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9:A52"/>
    <mergeCell ref="A44:A47"/>
    <mergeCell ref="A54:A5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7" ma:contentTypeDescription="Create a new document." ma:contentTypeScope="" ma:versionID="ca86b630e2d69c7f9454ecab71210255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f27b94d7bb1efdce20f8d1829db82e36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437960-3100-47B0-A562-F1D64AF4A009}"/>
</file>

<file path=customXml/itemProps2.xml><?xml version="1.0" encoding="utf-8"?>
<ds:datastoreItem xmlns:ds="http://schemas.openxmlformats.org/officeDocument/2006/customXml" ds:itemID="{F40BB862-B7C8-41D5-BE4B-28BB591FC9F4}"/>
</file>

<file path=customXml/itemProps3.xml><?xml version="1.0" encoding="utf-8"?>
<ds:datastoreItem xmlns:ds="http://schemas.openxmlformats.org/officeDocument/2006/customXml" ds:itemID="{0A5859EC-6748-42B8-A46B-C6E33DF31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AforC Rates</vt:lpstr>
      <vt:lpstr>Pay Scales XN XR</vt:lpstr>
      <vt:lpstr>GRR Updates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2018-08-16T08:47:12Z</cp:lastPrinted>
  <dcterms:created xsi:type="dcterms:W3CDTF">2017-04-11T09:45:29Z</dcterms:created>
  <dcterms:modified xsi:type="dcterms:W3CDTF">2024-08-29T16:43:09Z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